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12460" yWindow="1260" windowWidth="14990" windowHeight="10310" tabRatio="938" firstSheet="1" activeTab="6"/>
  </bookViews>
  <sheets>
    <sheet name="Cover" sheetId="10" r:id="rId1"/>
    <sheet name="Ownership and Rates" sheetId="1" r:id="rId2"/>
    <sheet name="GIR Rates" sheetId="15" r:id="rId3"/>
    <sheet name="Marginal Costs" sheetId="11" r:id="rId4"/>
    <sheet name="General and Financial" sheetId="12" r:id="rId5"/>
    <sheet name="Charger and Program Costs" sheetId="17" r:id="rId6"/>
    <sheet name="Gasoline and Emissions" sheetId="2" r:id="rId7"/>
    <sheet name="Sensitivity Analysis" sheetId="13" r:id="rId8"/>
    <sheet name="Vehicle Driving Info" sheetId="6" r:id="rId9"/>
    <sheet name="Program Adoption" sheetId="9" r:id="rId10"/>
    <sheet name="Reference Adoption" sheetId="14" r:id="rId11"/>
    <sheet name="Vehicle Info" sheetId="8" r:id="rId12"/>
    <sheet name="Vehicle Costs" sheetId="18" r:id="rId13"/>
    <sheet name="Charger Info" sheetId="7" r:id="rId14"/>
    <sheet name="ICF Sources &amp; Assumptions" sheetId="16" r:id="rId15"/>
  </sheets>
  <definedNames>
    <definedName name="_xlnm._FilterDatabase" localSheetId="9" hidden="1">'Program Adoption'!$A$1:$V$19</definedName>
  </definedNames>
  <calcPr calcId="171027" calcMode="manual" calcOnSave="0"/>
</workbook>
</file>

<file path=xl/calcChain.xml><?xml version="1.0" encoding="utf-8"?>
<calcChain xmlns="http://schemas.openxmlformats.org/spreadsheetml/2006/main">
  <c r="C9" i="18" l="1"/>
  <c r="D9" i="18" s="1"/>
  <c r="E9" i="18" s="1"/>
  <c r="F9" i="18" s="1"/>
  <c r="C8" i="18"/>
  <c r="D8" i="18" s="1"/>
  <c r="E8" i="18" s="1"/>
  <c r="F8" i="18" s="1"/>
  <c r="C7" i="18"/>
  <c r="D7" i="18" s="1"/>
  <c r="E7" i="18" s="1"/>
  <c r="F7" i="18" s="1"/>
  <c r="C6" i="18"/>
  <c r="D6" i="18" s="1"/>
  <c r="E6" i="18" s="1"/>
  <c r="F6" i="18" s="1"/>
  <c r="C5" i="18"/>
  <c r="D5" i="18" s="1"/>
  <c r="E5" i="18" s="1"/>
  <c r="F5" i="18" s="1"/>
  <c r="I8" i="8"/>
  <c r="I6" i="8"/>
  <c r="I5" i="8"/>
  <c r="I3" i="8"/>
  <c r="H3" i="8"/>
  <c r="H2" i="8"/>
  <c r="E158" i="6"/>
  <c r="D49" i="13"/>
  <c r="C49" i="13"/>
  <c r="C48" i="13"/>
  <c r="D48" i="13" s="1"/>
  <c r="D47" i="13"/>
  <c r="C47" i="13"/>
  <c r="C46" i="13"/>
  <c r="D46" i="13" s="1"/>
  <c r="D45" i="13"/>
  <c r="C45" i="13"/>
  <c r="C44" i="13"/>
  <c r="D44" i="13" s="1"/>
  <c r="D43" i="13"/>
  <c r="C43" i="13"/>
  <c r="C42" i="13"/>
  <c r="D42" i="13" s="1"/>
  <c r="D41" i="13"/>
  <c r="C41" i="13"/>
  <c r="C40" i="13"/>
  <c r="D40" i="13" s="1"/>
  <c r="D39" i="13"/>
  <c r="C39" i="13"/>
  <c r="C38" i="13"/>
  <c r="D38" i="13" s="1"/>
  <c r="D37" i="13"/>
  <c r="C37" i="13"/>
  <c r="C36" i="13"/>
  <c r="D36" i="13" s="1"/>
  <c r="D35" i="13"/>
  <c r="C35" i="13"/>
  <c r="C34" i="13"/>
  <c r="D34" i="13" s="1"/>
  <c r="D33" i="13"/>
  <c r="C33" i="13"/>
  <c r="C32" i="13"/>
  <c r="D32" i="13" s="1"/>
  <c r="D31" i="13"/>
  <c r="C31" i="13"/>
  <c r="C30" i="13"/>
  <c r="D30" i="13" s="1"/>
  <c r="D29" i="13"/>
  <c r="C29" i="13"/>
  <c r="C28" i="13"/>
  <c r="D28" i="13" s="1"/>
  <c r="D27" i="13"/>
  <c r="C27" i="13"/>
  <c r="C26" i="13"/>
  <c r="D26" i="13" s="1"/>
  <c r="D25" i="13"/>
  <c r="C25" i="13"/>
  <c r="C24" i="13"/>
  <c r="D24" i="13" s="1"/>
  <c r="D23" i="13"/>
  <c r="C23" i="13"/>
  <c r="C22" i="13"/>
  <c r="D22" i="13" s="1"/>
  <c r="D21" i="13"/>
  <c r="C21" i="13"/>
  <c r="C20" i="13"/>
  <c r="D20" i="13" s="1"/>
  <c r="D19" i="13"/>
  <c r="C19" i="13"/>
  <c r="C18" i="13"/>
  <c r="D18" i="13" s="1"/>
  <c r="D17" i="13"/>
  <c r="C17" i="13"/>
  <c r="C16" i="13"/>
  <c r="D16" i="13" s="1"/>
  <c r="D21" i="2"/>
  <c r="D20" i="2"/>
  <c r="C13" i="17"/>
  <c r="AK7" i="17"/>
  <c r="AJ7" i="17"/>
  <c r="AI7" i="17"/>
  <c r="AH7" i="17"/>
  <c r="AG7" i="17"/>
  <c r="AF7" i="17"/>
  <c r="AE7" i="17"/>
  <c r="AD7" i="17"/>
  <c r="AC7" i="17"/>
  <c r="AB7" i="17"/>
  <c r="AA7" i="17"/>
  <c r="Z7" i="17"/>
  <c r="Y7" i="17"/>
  <c r="X7" i="17"/>
  <c r="W7" i="17"/>
  <c r="V7" i="17"/>
  <c r="U7" i="17"/>
  <c r="T7" i="17"/>
  <c r="S7" i="17"/>
  <c r="R7" i="17"/>
  <c r="Q7" i="17"/>
  <c r="P7" i="17"/>
  <c r="O7" i="17"/>
  <c r="N7" i="17"/>
  <c r="M7" i="17"/>
  <c r="L7" i="17"/>
  <c r="K7" i="17"/>
  <c r="J7" i="17"/>
  <c r="I7" i="17"/>
  <c r="H7" i="17"/>
  <c r="G7" i="17"/>
  <c r="F7" i="17"/>
  <c r="E7" i="17"/>
  <c r="D7" i="17"/>
  <c r="C7" i="17" s="1"/>
  <c r="C43" i="12"/>
  <c r="C42" i="12"/>
  <c r="C41" i="12"/>
  <c r="C40" i="12"/>
  <c r="C107" i="1"/>
  <c r="C106" i="1"/>
  <c r="C55" i="1"/>
  <c r="C54" i="1"/>
  <c r="C53" i="1"/>
  <c r="C52" i="1"/>
  <c r="C51" i="1"/>
  <c r="C50" i="1"/>
  <c r="C47" i="1"/>
</calcChain>
</file>

<file path=xl/comments1.xml><?xml version="1.0" encoding="utf-8"?>
<comments xmlns="http://schemas.openxmlformats.org/spreadsheetml/2006/main">
  <authors>
    <author>Author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Baggage Tractor, Belt Loader, Airport Forklift, and Pushback Tug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Baggage Tractor, Belt Loader, Airport Forklift, and Pushback Tug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Baggage Tractor, Belt Loader, Airport Forklift, and Pushback Tug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H1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DCFCs are not considered in the analysis (1 DCFC per fleet)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M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2017 regulation values, see taxi forecasting document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Dual Port Chargers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Dual Port Chargers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Dual Port Chargers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Dual Port Chargers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kWh/day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gal/day</t>
        </r>
      </text>
    </comment>
    <comment ref="H1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Assumes BEV DC port can accommodate a 50kW charger.
</t>
        </r>
      </text>
    </comment>
    <comment ref="L1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Assumes weekend charging at Park-n-ride is the same as a weekday.
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Life adjusted down from ICF 15 yrs, to use MHD 8 yrs.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adjusted from ICF 40 to match MHD -BEVA 82.4 to reflect expected market vehicles in 2018.
</t>
        </r>
      </text>
    </comment>
    <comment ref="J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adjusted from ICF 40 to match MHD -BEVA 82.4 to reflect expected market vehicles in 2018.
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miles adjusted from ICF 69 to 150 VMT to reflect SDAP reported.
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miles adjusted from ICF 69 to 150 VMT to reflect SDAP reported.
</t>
        </r>
      </text>
    </comment>
  </commentList>
</comments>
</file>

<file path=xl/sharedStrings.xml><?xml version="1.0" encoding="utf-8"?>
<sst xmlns="http://schemas.openxmlformats.org/spreadsheetml/2006/main" count="1096" uniqueCount="478">
  <si>
    <t>Gasoline Price (Nominal $/gal)</t>
  </si>
  <si>
    <t>NOx Price ($/ton)</t>
  </si>
  <si>
    <t>PM Price ($/ton)</t>
  </si>
  <si>
    <t>VOC Price ($/ton)</t>
  </si>
  <si>
    <t>Utility Rates and Charging Fees</t>
  </si>
  <si>
    <t>SDG&amp;E</t>
  </si>
  <si>
    <t>Charger Owner Utility Rates</t>
  </si>
  <si>
    <t>Charging Fees/Rates</t>
  </si>
  <si>
    <t>Capacity</t>
  </si>
  <si>
    <t>Energy</t>
  </si>
  <si>
    <t>Financial Assumptions</t>
  </si>
  <si>
    <t>Federal Tax Credit ($/vehicle)</t>
  </si>
  <si>
    <t>Last Year of Tax Credits</t>
  </si>
  <si>
    <t>California Tax Rebate ($/vehicle)</t>
  </si>
  <si>
    <t>Analysis Horizon</t>
  </si>
  <si>
    <t>Adoption Start Year</t>
  </si>
  <si>
    <t>Adoption End Year</t>
  </si>
  <si>
    <t>Replacement End Year</t>
  </si>
  <si>
    <t>Cost and Benefit Analysis End Year</t>
  </si>
  <si>
    <t>SDG&amp;E and CAISO Marginal Costs</t>
  </si>
  <si>
    <t>Participant Discount Rate</t>
  </si>
  <si>
    <t>Utility Discount Rate</t>
  </si>
  <si>
    <t>TRC Discount Rate</t>
  </si>
  <si>
    <t>Societal Disocunt Rate</t>
  </si>
  <si>
    <t>Inflation</t>
  </si>
  <si>
    <t>Loss Factors</t>
  </si>
  <si>
    <t xml:space="preserve"> </t>
  </si>
  <si>
    <t>Winter</t>
  </si>
  <si>
    <t>Summer</t>
  </si>
  <si>
    <t>*TOU periods defined by the AL-TOU rate</t>
  </si>
  <si>
    <t>On-Peak*</t>
  </si>
  <si>
    <t>Shoulder*</t>
  </si>
  <si>
    <t>Off-Peak*</t>
  </si>
  <si>
    <t>Ancillary Services</t>
  </si>
  <si>
    <t>Ancillary Services Cost (% of energy costs)</t>
  </si>
  <si>
    <t>Upgrade Size (MW)</t>
  </si>
  <si>
    <t>Upgrade Cost ($)</t>
  </si>
  <si>
    <t>Trigger (peak load % of nameplate capacity)</t>
  </si>
  <si>
    <t>Transmission and Distribution</t>
  </si>
  <si>
    <t>Hour of Year</t>
  </si>
  <si>
    <t>RPS</t>
  </si>
  <si>
    <t>RBY</t>
  </si>
  <si>
    <t>CT</t>
  </si>
  <si>
    <t>Heat Rate</t>
  </si>
  <si>
    <t>Bid Adder</t>
  </si>
  <si>
    <t>Combined Outage Factors</t>
  </si>
  <si>
    <t>Plant Cost Escalation Rate</t>
  </si>
  <si>
    <t>Plant Cost Basis Year</t>
  </si>
  <si>
    <t>Central Station Marginal Plant Assumptions</t>
  </si>
  <si>
    <t>Marginal Capacity Plant Type</t>
  </si>
  <si>
    <t>Charger Utilization</t>
  </si>
  <si>
    <t>Vehicles per Charger</t>
  </si>
  <si>
    <t>Customer Responsiveness</t>
  </si>
  <si>
    <t>Prices</t>
  </si>
  <si>
    <t>Gasoline Emissions Factor (tons/gal)</t>
  </si>
  <si>
    <t>Low Carbon Fuel Standard</t>
  </si>
  <si>
    <t>LCFS Allowance Price Escalation Rate</t>
  </si>
  <si>
    <t>Source: CalETC Phase 3</t>
  </si>
  <si>
    <t>SDG&amp;E After-tax WACC*</t>
  </si>
  <si>
    <t>*Assumptions on ROE, debt cost, return on preferred equity, debt %, equity %, preferred equity %, and federal and state tax rates embedded in WACC</t>
  </si>
  <si>
    <t>Escalation Rate</t>
  </si>
  <si>
    <t>Monthly non-coincident Demand Charge ($/kW)</t>
  </si>
  <si>
    <t>Monthly Summer On-peak Demand Charge ($/kW)</t>
  </si>
  <si>
    <t>Monthly Winter On-peak Demand Charge ($/kW)</t>
  </si>
  <si>
    <t>Summer On-peak Energy Charge ($/kWh)</t>
  </si>
  <si>
    <t>Summer Semi-peak Energy Charge ($/kWh)</t>
  </si>
  <si>
    <t>Summer Off-peak Energy Charge ($/kWh)</t>
  </si>
  <si>
    <t>Winter On-peak Energy Charge ($/kWh)</t>
  </si>
  <si>
    <t>Winter  Semi-peak Energy Charge ($/kWh)</t>
  </si>
  <si>
    <t>Winter  Off-peak Energy Charge ($/kWh)</t>
  </si>
  <si>
    <t>11am-6pm on weekdays</t>
  </si>
  <si>
    <t>6am-11am and 6pm-10pm on weekdays</t>
  </si>
  <si>
    <t>10pm-6am on weekdays + weekends + holidays</t>
  </si>
  <si>
    <t>5pm-8pm on weekdays</t>
  </si>
  <si>
    <t>6am-5pm and 8pm-10pm on weekdays</t>
  </si>
  <si>
    <t>Note: Diesel consumption expressed in GGE</t>
  </si>
  <si>
    <t>Variable O&amp;M ($/MWh)</t>
  </si>
  <si>
    <t>First 3 Vehicles in a Fleet</t>
  </si>
  <si>
    <t>4th to 100th Vehicle in a Fleet</t>
  </si>
  <si>
    <t>101st+ Vehicle in a Fleet</t>
  </si>
  <si>
    <t>Note - Assumes programs are not located in disadvantages communities</t>
  </si>
  <si>
    <t>BEV 5,001-8,500 lbs</t>
  </si>
  <si>
    <t>BEV 8,501-10,000 lbs</t>
  </si>
  <si>
    <t>BEV 10,001-14,000 lbs</t>
  </si>
  <si>
    <t>BEV 14,001-19,500 lbs</t>
  </si>
  <si>
    <t>BEV 19,501-26,000 lbs</t>
  </si>
  <si>
    <t>BEV 26,001+ lbs</t>
  </si>
  <si>
    <t>PHEV 8,501-10,000 lbs</t>
  </si>
  <si>
    <t>PHEV 6,001-8,500 lbs</t>
  </si>
  <si>
    <t>PHEV 10,001-19,500 lbs</t>
  </si>
  <si>
    <t>PHEV 19,501-33,000 lbs</t>
  </si>
  <si>
    <t>PHEV 33,001-38,000 lbs</t>
  </si>
  <si>
    <t>PHEV 38,001+ lbs</t>
  </si>
  <si>
    <t>Source: http://www.californiahvip.org/</t>
  </si>
  <si>
    <t>Source: U.S. Department of Energy Alternative Fuels Data Center Qualified Plug-In Electric Drive Motor Vehicle Tax Credit</t>
  </si>
  <si>
    <t>Taxis</t>
  </si>
  <si>
    <t>EV-TOU-2 Rate</t>
  </si>
  <si>
    <t>DR Rate</t>
  </si>
  <si>
    <t>Summer Baseline Energy Charge ($/kWh)</t>
  </si>
  <si>
    <t>Summer 101-130% of Baseline Energy Charge ($/kWh)</t>
  </si>
  <si>
    <t>Summer &gt;130% of Baseline Energy Charge ($/kWh)</t>
  </si>
  <si>
    <t>Winter Baseline Energy Charge ($/kWh)</t>
  </si>
  <si>
    <t>Winter 101-130% of Baseline Energy Charge ($/kWh)</t>
  </si>
  <si>
    <t>Winter &gt;130% of Baseline Energy Charge ($/kWh)</t>
  </si>
  <si>
    <t>Note - analysis assumes that the customers' bills will always exceed the minimum bill</t>
  </si>
  <si>
    <t>% of EV Charging by Tier</t>
  </si>
  <si>
    <t>Baseline</t>
  </si>
  <si>
    <t>101-130% of Baseline</t>
  </si>
  <si>
    <t>&gt;130% of Baseline</t>
  </si>
  <si>
    <t>Summer Weighted Average Energy Charge ($/kWh)</t>
  </si>
  <si>
    <t>Winter Weighted Average Energy Charge ($/kWh)</t>
  </si>
  <si>
    <t>12am-5am</t>
  </si>
  <si>
    <t>12pm-6pm on weekdays and weekends</t>
  </si>
  <si>
    <t>Holidays + 5am-12pm and 6pm-12am on weekdays and weekends</t>
  </si>
  <si>
    <t>Very Low</t>
  </si>
  <si>
    <t>Assumptions from ICF</t>
  </si>
  <si>
    <t>Cost of Insufficient Charge: SF Home Charging Vehicles</t>
  </si>
  <si>
    <t>Cost of Insufficient Charge: Other Vehicles</t>
  </si>
  <si>
    <t>Note - Under a very low cost of insufficient charge, customer charging is perfectly responsive to price except when exposed to a flat rate. Under a high cost of insufficient charge, customer charging is fairly inelastic</t>
  </si>
  <si>
    <t>Basic Charge - customers &lt;=500kW  ($/month)</t>
  </si>
  <si>
    <t>Basic Charge - customers &gt;500kW  ($/month)</t>
  </si>
  <si>
    <t>Note - values assume secondary service</t>
  </si>
  <si>
    <t>Light-duty BEV</t>
  </si>
  <si>
    <t>Light-duty PHEV40</t>
  </si>
  <si>
    <t>Source: https://cleanvehiclerebate.org/eng/eligible-vehicles</t>
  </si>
  <si>
    <t>2014 Ford Focus Electric</t>
  </si>
  <si>
    <t>2014 Chevy Volt</t>
  </si>
  <si>
    <t>EV Make and Model</t>
  </si>
  <si>
    <t>Rebate</t>
  </si>
  <si>
    <t>SB 350 EV Compliance Analysis: Base Case Inputs and Assumptions</t>
  </si>
  <si>
    <t>Note - analysis assumes that the customers' bills will always exceed the minimum bill. Holidays treated as weekends for simplicity</t>
  </si>
  <si>
    <t>Reference (Low Adoption)</t>
  </si>
  <si>
    <t>Value</t>
  </si>
  <si>
    <t>Source</t>
  </si>
  <si>
    <t>Source: Schedule EV-TOU-2 effective August 1, 2016</t>
  </si>
  <si>
    <t>Source: Schedule DR effective August 1, 2016</t>
  </si>
  <si>
    <t>Source: Schedule AL-TOU effective August 1, 2016, schedule EECC effective August 1, 2016, and schedule DWR-BC effective January 1, 2016</t>
  </si>
  <si>
    <t>EIA FAQ, Accessed Sep 2016</t>
  </si>
  <si>
    <t>*Source: CARB Monthly LCFS Credit Transfer Activity Report for August 2016</t>
  </si>
  <si>
    <t>LCFS Allowance Price ($2016)*</t>
  </si>
  <si>
    <t>MIN( $7500 , ( $2500 + ( kWh battery capacity - 5 ) * $417 ) ) for vehicles up to 14,000 lbs (LDVs and MD/LHD classes 2 and 3) only</t>
  </si>
  <si>
    <t>TOU-A Rate (&lt;20 kW)</t>
  </si>
  <si>
    <t>AL-TOU Rate (&gt;20 kW)</t>
  </si>
  <si>
    <t>Basic Charge - customers &lt; 5 kW ($/month)</t>
  </si>
  <si>
    <t>Basic Charge - customers &lt; 5-20 kW ($/month)</t>
  </si>
  <si>
    <t>Source: Schedule A-TOU effective August 1, 2016</t>
  </si>
  <si>
    <t>MHD BEVs</t>
  </si>
  <si>
    <t>Port Forklifts</t>
  </si>
  <si>
    <t>Miscellaneous Airport Ground Support Equipment</t>
  </si>
  <si>
    <t>Single-family Home Charging (LDVs)</t>
  </si>
  <si>
    <t>Tariffs</t>
  </si>
  <si>
    <t>MHD</t>
  </si>
  <si>
    <t>Hour</t>
  </si>
  <si>
    <t>Weekday</t>
  </si>
  <si>
    <t>Weekend</t>
  </si>
  <si>
    <t>Weekday EV Use</t>
  </si>
  <si>
    <t xml:space="preserve">Weekend EV Use </t>
  </si>
  <si>
    <t>This is for each 12 taxis assuming 2 15.15 kWh chargers per hour</t>
  </si>
  <si>
    <t>kWh/charge</t>
  </si>
  <si>
    <t>Operates 7 days per week</t>
  </si>
  <si>
    <t>Assumes one</t>
  </si>
  <si>
    <t>kWh/day</t>
  </si>
  <si>
    <t>Belt Loader</t>
  </si>
  <si>
    <t>belt loader trips per day</t>
  </si>
  <si>
    <t>kWh/ per belt loader trip</t>
  </si>
  <si>
    <t>hrs/trip</t>
  </si>
  <si>
    <t>baggage tug trips per day</t>
  </si>
  <si>
    <t>kWh/ per trip</t>
  </si>
  <si>
    <t>hrs/day of operation</t>
  </si>
  <si>
    <t>Forklift</t>
  </si>
  <si>
    <t>kWh/ per day</t>
  </si>
  <si>
    <t>Push-backs per day</t>
  </si>
  <si>
    <t>PHEV40</t>
  </si>
  <si>
    <t>Name</t>
  </si>
  <si>
    <t>PEV Type</t>
  </si>
  <si>
    <t>Fleet Size</t>
  </si>
  <si>
    <t>Weight</t>
  </si>
  <si>
    <t>Vehicle Lifetimes</t>
  </si>
  <si>
    <t>Max Veh Power (kW)</t>
  </si>
  <si>
    <t>Batt Size (available kWh, 80% SOC)</t>
  </si>
  <si>
    <t>Battery Size</t>
  </si>
  <si>
    <t>Conv Tons NOx / Gallon Gasoline</t>
  </si>
  <si>
    <t>Conv Tons PM / Gallon Gasoline</t>
  </si>
  <si>
    <t>Conv Tons SOx / Gallon Gasoline</t>
  </si>
  <si>
    <t>Conv Tons VOC / Gallon Gasoline</t>
  </si>
  <si>
    <t>Conventional MPG</t>
  </si>
  <si>
    <t>Ann Conv MPG Increase (%)</t>
  </si>
  <si>
    <t>BEV</t>
  </si>
  <si>
    <t>PHEV</t>
  </si>
  <si>
    <t>MHD - BEVA</t>
  </si>
  <si>
    <t>Airport Taxi</t>
  </si>
  <si>
    <t>N/A</t>
  </si>
  <si>
    <t>Port Forklift LD</t>
  </si>
  <si>
    <t>Yard Tractor</t>
  </si>
  <si>
    <t>Off Road</t>
  </si>
  <si>
    <t>Baggage Tractor</t>
  </si>
  <si>
    <t>Push Back Tug</t>
  </si>
  <si>
    <t>Charger Name</t>
  </si>
  <si>
    <t>Corresponding Vehicle</t>
  </si>
  <si>
    <t>Max Charger Power (kW)</t>
  </si>
  <si>
    <t>Charger Lifetime (yrs)</t>
  </si>
  <si>
    <t>MHD - Slow</t>
  </si>
  <si>
    <t>Fast</t>
  </si>
  <si>
    <t>Forklift Charger - LD</t>
  </si>
  <si>
    <t>Yard Tractor Charger</t>
  </si>
  <si>
    <t>Airport Charger</t>
  </si>
  <si>
    <t>Availability: 1 = Available to Charge, 0 = Unavailable, e.g. In-Use</t>
  </si>
  <si>
    <t>Duty</t>
  </si>
  <si>
    <t>Charger1</t>
  </si>
  <si>
    <t>Charger2</t>
  </si>
  <si>
    <t>Location</t>
  </si>
  <si>
    <t>Airport</t>
  </si>
  <si>
    <t>Slow</t>
  </si>
  <si>
    <t>Commercial</t>
  </si>
  <si>
    <t>LDV</t>
  </si>
  <si>
    <t>Home</t>
  </si>
  <si>
    <t>BEV DR</t>
  </si>
  <si>
    <t>PHEV40 DR</t>
  </si>
  <si>
    <t>MHD-BEVA</t>
  </si>
  <si>
    <t>PortFL</t>
  </si>
  <si>
    <t>Taxi</t>
  </si>
  <si>
    <t>Tractor</t>
  </si>
  <si>
    <t>Prepared by:</t>
  </si>
  <si>
    <t>101 Montgomery Street, Suite 1600</t>
  </si>
  <si>
    <t>San Francisco, CA 94104</t>
  </si>
  <si>
    <t>(415) 391-5100</t>
  </si>
  <si>
    <t>Table of Contents</t>
  </si>
  <si>
    <t>Category</t>
  </si>
  <si>
    <t>Tab Name</t>
  </si>
  <si>
    <t>Description</t>
  </si>
  <si>
    <t>From E3 &amp; SDG&amp;E</t>
  </si>
  <si>
    <t>Ownership and Rates</t>
  </si>
  <si>
    <t>Marginal Costs</t>
  </si>
  <si>
    <t>General and Financial</t>
  </si>
  <si>
    <t>Gasoline and Emissions</t>
  </si>
  <si>
    <t>Vehicle Driving Info</t>
  </si>
  <si>
    <t>Vehicle Info</t>
  </si>
  <si>
    <t>Charger Info</t>
  </si>
  <si>
    <t>ICF Sources &amp; Assumptions</t>
  </si>
  <si>
    <t>Adoption assumptions, rate assignments for each technology and actual rate assumptions</t>
  </si>
  <si>
    <t>General marginal cost assumption info, including energy prices, RPS adder, T&amp;D, generation capacity, losses</t>
  </si>
  <si>
    <t>Charger utilization assumptions, new MSRPs, rebate assumptions and discount rate assumptions</t>
  </si>
  <si>
    <t>Emission factors, LCFS price, gasoline price forecasts, criteria pollutant cost</t>
  </si>
  <si>
    <t>Summarizes the driving behavior for each technology: when they can drive and how much they drive</t>
  </si>
  <si>
    <t>All specification info for vehicle technologies, including fleet size, emission rates, conventional MPG</t>
  </si>
  <si>
    <t>Sourcing for all ICF assumptions</t>
  </si>
  <si>
    <t>Reference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</si>
  <si>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MHD BEVA</t>
    </r>
  </si>
  <si>
    <t>SDG&amp;E SB 350 Project: Fleet Delivery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</si>
  <si>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Airport Taxis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</si>
  <si>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Port Forklift LD - 2 Shift</t>
    </r>
  </si>
  <si>
    <t>SDG&amp;E SB 350 Project: MD/HD Port Electrification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</si>
  <si>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Belt Loader</t>
    </r>
  </si>
  <si>
    <t>SDG&amp;E SB 350 Project: Airport Ground Support Equipment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</si>
  <si>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Baggage Tractor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</si>
  <si>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Airport Forklift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</si>
  <si>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Push-back Tug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</si>
  <si>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LDV BEV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</si>
  <si>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LDV PHEV40</t>
    </r>
  </si>
  <si>
    <r>
      <t xml:space="preserve">ICF Technology: </t>
    </r>
    <r>
      <rPr>
        <b/>
        <sz val="11"/>
        <color theme="1"/>
        <rFont val="Calibri"/>
        <family val="2"/>
        <scheme val="minor"/>
      </rPr>
      <t>LDV BEV - DCFC</t>
    </r>
  </si>
  <si>
    <t>Airport Forklift</t>
  </si>
  <si>
    <t>Program</t>
  </si>
  <si>
    <t>Airport Ground Support Equipment</t>
  </si>
  <si>
    <t>Residential Charging (In-Home)</t>
  </si>
  <si>
    <t>Electrify Local Highways (Park-n-Rides)</t>
  </si>
  <si>
    <t>DCFC</t>
  </si>
  <si>
    <t>Fleet Delivery</t>
  </si>
  <si>
    <t>MD/HD Port Electrification</t>
  </si>
  <si>
    <t>Taxi/Rideshare</t>
  </si>
  <si>
    <t>Electricity Emissions Factor - Summary Statistics of Hourly Analysis (tons/MWh)</t>
  </si>
  <si>
    <t>Min</t>
  </si>
  <si>
    <t>Average</t>
  </si>
  <si>
    <t>25th Percentile</t>
  </si>
  <si>
    <t>Median</t>
  </si>
  <si>
    <t>Max</t>
  </si>
  <si>
    <t>75th Percentile</t>
  </si>
  <si>
    <t>See note</t>
  </si>
  <si>
    <t xml:space="preserve">Note: Hourly analysis based on marginal heat rate estimates associated with the 40% RPS energy prices; we assume the marginal resource is either natural gas or renewables </t>
  </si>
  <si>
    <t>SB350 Project</t>
  </si>
  <si>
    <t>BEV - L2</t>
  </si>
  <si>
    <t>BEV - DCFC</t>
  </si>
  <si>
    <t>SB 350 Transportation Electrification Assumption Summary</t>
  </si>
  <si>
    <t>From ICF &amp; SDG&amp;E</t>
  </si>
  <si>
    <t>Sensitivity Analysis</t>
  </si>
  <si>
    <t>Sensitivity analysis overview and key assumptions</t>
  </si>
  <si>
    <t>Scenario</t>
  </si>
  <si>
    <t>Gasoline Prices</t>
  </si>
  <si>
    <t>• The following table shows the assumptions that vary across the scenarios; all other assumptions remain unchanged</t>
  </si>
  <si>
    <t>Residential L1</t>
  </si>
  <si>
    <t>Residential L2</t>
  </si>
  <si>
    <t>LDVs</t>
  </si>
  <si>
    <t>Local Highway Electrification</t>
  </si>
  <si>
    <t>20% away from home</t>
  </si>
  <si>
    <t>DCFC (LD Taxi)</t>
  </si>
  <si>
    <t>AL-TOU</t>
  </si>
  <si>
    <t>SDG&amp;E to update for latest rate value updates</t>
  </si>
  <si>
    <t xml:space="preserve">                 </t>
  </si>
  <si>
    <t>Shuttle</t>
  </si>
  <si>
    <t>LDV/MDV - BEV</t>
  </si>
  <si>
    <t>Dealership</t>
  </si>
  <si>
    <t>Off-Airport Parking Shuttle</t>
  </si>
  <si>
    <t>Dealership Incentive</t>
  </si>
  <si>
    <t>58% EV-TOU-2 and 42% DR</t>
  </si>
  <si>
    <t>DDMSF</t>
  </si>
  <si>
    <t>Year 1</t>
  </si>
  <si>
    <t>Year 2</t>
  </si>
  <si>
    <t>Year 3</t>
  </si>
  <si>
    <t>Year 4</t>
  </si>
  <si>
    <t>Year 5</t>
  </si>
  <si>
    <t>(kW)</t>
  </si>
  <si>
    <t>($/Mo.)</t>
  </si>
  <si>
    <t>0-3</t>
  </si>
  <si>
    <t>3-6</t>
  </si>
  <si>
    <t>6-9</t>
  </si>
  <si>
    <t>9+</t>
  </si>
  <si>
    <t>Base Rate</t>
  </si>
  <si>
    <t>Rates</t>
  </si>
  <si>
    <t>Time Periods</t>
  </si>
  <si>
    <t>(¢/kWh)</t>
  </si>
  <si>
    <t>All other times</t>
  </si>
  <si>
    <t>Dynamic Adders</t>
  </si>
  <si>
    <t>System (top 150 hours)</t>
  </si>
  <si>
    <t>Circuit (top 200 hours)</t>
  </si>
  <si>
    <t>Super Off-Peak</t>
  </si>
  <si>
    <t>All Other Periods</t>
  </si>
  <si>
    <t>Wkd: 12am-6am; Wknd: 12am-2pm</t>
  </si>
  <si>
    <t>DA Energy Rate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</si>
  <si>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Emissions</t>
    </r>
  </si>
  <si>
    <t>Relects the allowance price floor</t>
  </si>
  <si>
    <t>Emissions Allowance Price ($2015/metric ton)</t>
  </si>
  <si>
    <t>Note: Emissions costs are embedded in electricity prices</t>
  </si>
  <si>
    <t xml:space="preserve">Modified battery size of http://www.fastcoexist.com/3036805/how-to-make-electric-school-buses-as-cheap-as-diesel-fueled-transit to match HTUF list http://www.calstart.org/projects/htuf/Vehicle-List.aspx for similar vehicle + CalETC battery cost trajectory </t>
  </si>
  <si>
    <t>San Diego Airport data plus assumptions for shuttle population at courtey hotels; steady electrification over 4 years to full electrification</t>
  </si>
  <si>
    <t>Modified CalETC Phase 3 Part A</t>
  </si>
  <si>
    <t>EMFAC2014</t>
  </si>
  <si>
    <t>Based on CalETC Phase 3 Part A + SD Airport Emissions inventory</t>
  </si>
  <si>
    <t>Based on CalETC Phase 3 Part A and conversations with sector stakeholders and ICF assumptions plus http://www.balqon.com/xre20-demo/</t>
  </si>
  <si>
    <t>San Diego Airport Emissions Inventory (2015) and AQMP Appendix A - both only in digital form; no link</t>
  </si>
  <si>
    <t>Airport Shuttles</t>
  </si>
  <si>
    <t>LAX Feasibility Study - http://www.lawa.org/uploadedFiles/LAX/pdf/LAX-eletGSE-Feasibility-Study-Report.pdf</t>
  </si>
  <si>
    <t>SD Airport Emissions inventory (population + total populaiton projections); full electrification almost immediately</t>
  </si>
  <si>
    <t>San Diego Airport Emissons Inventory</t>
  </si>
  <si>
    <t>SD Airport Emissions inventory</t>
  </si>
  <si>
    <t>Airport Technologies</t>
  </si>
  <si>
    <t>CalETC Phase 2 Report incremental costs</t>
  </si>
  <si>
    <t>http://www.eia.gov/forecasts/aeo/data/browser/</t>
  </si>
  <si>
    <t xml:space="preserve">Based on CalETC Phase 3 Part A </t>
  </si>
  <si>
    <t>Based on CalETC Phase 3 Part A and conversations with sector stakeholders and ICF assumptions</t>
  </si>
  <si>
    <t>LD Fleet (PC and LT)</t>
  </si>
  <si>
    <t>Transity connect EV cost http://www.plugincars.com/ford-transit-connect-electric + CalETC battery cost trajectories</t>
  </si>
  <si>
    <t>UPS presentation; Fed Ex case study; USPS fleet estimate and using SD County population to scale US totals; estimate bulk purchases for USPS since contract is out for purchase of whole fleet right now</t>
  </si>
  <si>
    <t xml:space="preserve"> FHWA - https://www.fhwa.dot.gov/planning/tmip/publications/other_reports/commercial_vehicles_transportation/task4_appxa.cfm; CalETC Phase 3 Part A</t>
  </si>
  <si>
    <t>FHWA - https://www.fhwa.dot.gov/planning/tmip/publications/other_reports/commercial_vehicles_transportation/task4_appxa.cfm;
http://avt.inel.gov/pdf/fsev/quantumfact.pdf; 
http://energy.gov/sites/prod/files/2014/02/f8/edagfact.pdf; 
http://www.fleetanswers.com/sites/default/files/FedEx_case_study.pdf</t>
  </si>
  <si>
    <t>LD Delivery Fleet</t>
  </si>
  <si>
    <t>http://stnonline.com/news/latest-news/item/6225-all-electric-elion-getting-ready-to-roar-before-2015-release + http://www.fastcoexist.com/3036805/how-to-make-electric-school-buses-as-cheap-as-diesel-fueled-transit + CalETC battery cost trajectories</t>
  </si>
  <si>
    <t>No increase in overall population http://files.schoolbusfleet.com/stats/SBF-Top100Fleets-2015-1.pdf, consistent increase to eventual 50% EV population in 2023</t>
  </si>
  <si>
    <t>https://www.sandiegounified.org/sites/default/files_link/district/files/board/reports/2005/0510/e1a_1.pdf ; 
https://www.sandiegounified.org/sites/default/files_link/district/files/calendars/1516-calendar-traditional.pdf; 
http://files.schoolbusfleet.com/stats/SBF-Top100Fleets-2015-1.pdf ; 
https://www.sandiegounified.org/sites/default/files_link/district/files/transportation/parent%20documents/BELL%20TIMES%202015-16%20SIMPLIFIED.pdf</t>
  </si>
  <si>
    <t>School Bus</t>
  </si>
  <si>
    <t>ARB tech report http://www.arb.ca.gov/msprog/tech/techreport/che_tech_report.pdf for yard tractors + CalETC Phase 3 battery costs</t>
  </si>
  <si>
    <t>Port Comprehensive Annual Report https://www.portofsandiego.org/environment/clean-water/doc_download/7230-2015-comprehensive-annual-financial-report.html;
ARB Growth rates from the OFFRoad model - digital file</t>
  </si>
  <si>
    <t>Port of SD Emissions Inventory</t>
  </si>
  <si>
    <t>Based on CalETC Phase 3 Part A + http://www.arb.ca.gov/msprog/tech/techreport/che_tech_report.pdf</t>
  </si>
  <si>
    <t>Based on CalETC Phase 3 Part A and conversations with sector stakeholders and ICF assumptions plus http://www.balqon.com/xre20-demo/ for yard tractors</t>
  </si>
  <si>
    <t>Port of SD Emissions Inventory https://www.portofsandiego.org/bpc-policies/doc_view/6325-2012-maritime-air-emissions-inventory-report.html</t>
  </si>
  <si>
    <t>Port Technologies</t>
  </si>
  <si>
    <t>LD LT incremental cost assumptions used to coordinate with Nissan Leaf incremental cost</t>
  </si>
  <si>
    <t>Taxi population increase using population and hotel room formula; reaching 25% EV penetration in 2030</t>
  </si>
  <si>
    <t>http://blog.rmi.org/blog_2014_04_29_pulling_back_the_veil_on_ev_charging_station_costs</t>
  </si>
  <si>
    <t>Based on CalETC Phase 3 Part A + San Diego taxi reports</t>
  </si>
  <si>
    <t>Based on CalETC Phase 3 Part A and conversations with sector stakeholders, ICF Assumptions plus http://insideevs.com/current-cost-of-50-kw-chademo-dc-quick-charger-around-16500/</t>
  </si>
  <si>
    <t>2 Reports - http://docs.sandiego.gov/councilcomm_agendas_attach/2011/PSNS_111102_6a.pdf; 
TN Research San Diego Tax Survery - November 12, 2009, only digital copy, no link</t>
  </si>
  <si>
    <t>LD Taxi</t>
  </si>
  <si>
    <t xml:space="preserve">Modified from CalETC assumption based on battery size </t>
  </si>
  <si>
    <t>Transition of the 5 total vessels in 2018-2019</t>
  </si>
  <si>
    <t>Port of SD Emissions Inventory + capacity for 3hr worth of trips</t>
  </si>
  <si>
    <t>Port of SD Emissions Inventory https://www.portofsandiego.org/bpc-policies/doc_view/6325-2012-maritime-air-emissions-inventory-report.html
Ferry Schedule http://www.flagshipsd.com/cruises/coronado-ferry</t>
  </si>
  <si>
    <t>Water Taxi/Ferry</t>
  </si>
  <si>
    <t>Modified from CalETC assumption based on battery size and glider cost</t>
  </si>
  <si>
    <t>SD Metro modeling and assumptions for conversion to meet the Advanced Clean Transit Rule</t>
  </si>
  <si>
    <t>EMFAC 2014</t>
  </si>
  <si>
    <t xml:space="preserve">Modified from CalETC Phase 3 Part A to  match the SD duty cycle and trips </t>
  </si>
  <si>
    <t>http://www.sdmts.com/schedules-real-time/maps-and-routes</t>
  </si>
  <si>
    <t>Transity Bus</t>
  </si>
  <si>
    <t>Modified from CalETC assumption based on battery size</t>
  </si>
  <si>
    <t>CalETC Phase 3 Part B http://www.caletc.com/wp-content/uploads/2016/01/California-Transportation-Electrification-Assessment-Phase-3-Part-A.pdf 
EMFAC 2014 http://www.arb.ca.gov/emfac/2014/</t>
  </si>
  <si>
    <t>HHD</t>
  </si>
  <si>
    <t>Based on CalETC Phase 3 Part A</t>
  </si>
  <si>
    <t>LHD/MDV</t>
  </si>
  <si>
    <t>CalETC Phase 3 Part A</t>
  </si>
  <si>
    <t>Based on CalETC Phase 3 Part A and scaled by SD county population</t>
  </si>
  <si>
    <t>OFFRoad model</t>
  </si>
  <si>
    <t>CalETC Phase 3 Part B http://www.caletc.com/wp-content/uploads/2016/01/California-Transportation-Electrification-Assessment-Phase-3-Part-A.pdf ; conversations with local forklift operator and dealers about shir operation</t>
  </si>
  <si>
    <t>Forklifts</t>
  </si>
  <si>
    <t>Incremental Vehicle Cost</t>
  </si>
  <si>
    <t>Population and Sales Projections</t>
  </si>
  <si>
    <t>Incremental Facility Cost</t>
  </si>
  <si>
    <t>Fuel Economy</t>
  </si>
  <si>
    <t>Emission Factors</t>
  </si>
  <si>
    <t>Battery and eVMT</t>
  </si>
  <si>
    <t>Charger Information</t>
  </si>
  <si>
    <t xml:space="preserve">Trip Data </t>
  </si>
  <si>
    <t>Sources</t>
  </si>
  <si>
    <t>Incremental Vehicle Capital Cost, 2017 (per Vehicle)</t>
  </si>
  <si>
    <t>Note: Emissions reductions associated with the Dealership program calculated separately</t>
  </si>
  <si>
    <t>Marginal Utility-scale Renewable PPA Price (2015 $/MWh)*</t>
  </si>
  <si>
    <t>Capacity Factor</t>
  </si>
  <si>
    <t>RPS Target</t>
  </si>
  <si>
    <t>NPV ($millions)</t>
  </si>
  <si>
    <t>Charger and Program Costs</t>
  </si>
  <si>
    <t>Charger and program revenue requirement</t>
  </si>
  <si>
    <t>0-20</t>
  </si>
  <si>
    <t>20-50</t>
  </si>
  <si>
    <t>50-100</t>
  </si>
  <si>
    <t>100-200</t>
  </si>
  <si>
    <t>200-300</t>
  </si>
  <si>
    <t>300-400</t>
  </si>
  <si>
    <t>400-500</t>
  </si>
  <si>
    <t>500+</t>
  </si>
  <si>
    <t>up to 160K</t>
  </si>
  <si>
    <t>Program Adoption</t>
  </si>
  <si>
    <t>Reference Adoption</t>
  </si>
  <si>
    <t>Program technology population over time</t>
  </si>
  <si>
    <t>Reference technology population over time (free rider adoption absent the program)</t>
  </si>
  <si>
    <t>DDMSF*</t>
  </si>
  <si>
    <t>*Applied to annual maximum demand during super off-peak hours</t>
  </si>
  <si>
    <t>Charger Ownership</t>
  </si>
  <si>
    <t>Customer*</t>
  </si>
  <si>
    <t>*No charger-specific CapEX because all charging occurs at level 1</t>
  </si>
  <si>
    <t>Scenario A</t>
  </si>
  <si>
    <t>Scenario B</t>
  </si>
  <si>
    <t>Base Case (EIA 2016)</t>
  </si>
  <si>
    <t>1.25*Base Case (EIA 2016)</t>
  </si>
  <si>
    <t>Charging Efficiency (%)</t>
  </si>
  <si>
    <t>2024*</t>
  </si>
  <si>
    <t>*Incentive levels reduced over time</t>
  </si>
  <si>
    <t>Direct Current Fast Charging Mapping forecast (Ricardo)</t>
  </si>
  <si>
    <t>Parity by 2025 (Bloomberg New Energy Finance)</t>
  </si>
  <si>
    <t>Source: EIA 2016 California weekly average gasoline price escalated at the trajectory of the 2017 EIA AEO U.S. mmotor gasoline price forecast</t>
  </si>
  <si>
    <t>Residential Vehicle Costs</t>
  </si>
  <si>
    <t>Incremental Vehicle Cost (nominal $/vehicle)</t>
  </si>
  <si>
    <t>Assumption Comparison</t>
  </si>
  <si>
    <t>See Scenario tab</t>
  </si>
  <si>
    <t>Residential GIR</t>
  </si>
  <si>
    <t>Residential Home GIR</t>
  </si>
  <si>
    <t>Public Charging GIR</t>
  </si>
  <si>
    <t>Commercial GIR</t>
  </si>
  <si>
    <t>GIR Rates</t>
  </si>
  <si>
    <t>More detail on SDG&amp;E's proposed Grid Integrated Rates</t>
  </si>
  <si>
    <t>Program (gross)</t>
  </si>
  <si>
    <t>*SEE 'GIR Rates' tab for details on the program rates</t>
  </si>
  <si>
    <t>Vehicle Costs</t>
  </si>
  <si>
    <t>Incremental capital cost per vehicle, over time</t>
  </si>
  <si>
    <t>Charger efficiency, cost, lifetime and power for each charger used in analysis</t>
  </si>
  <si>
    <t>• All marginal cost components except for transmission and distribution upgrade costs are based on 2024 $/kWh costs from CPUC Avoided Costs 2016 Interim Update, available at: http://www.cpuc.ca.gov/General.aspx?id=10710</t>
  </si>
  <si>
    <t>• E3 peformed sensitivity analysis on select input assumptions by analyzing two scenarios</t>
  </si>
  <si>
    <t>Charging Availability and Electricity Usage by Technology Type and Use</t>
  </si>
  <si>
    <t>EV Use (kWh battery depletion by trip)</t>
  </si>
  <si>
    <t>-Each charging event of approximately 20 minutes is estimated to be 15.15 kWh per vehicle
-Assumed to be one charge every 6 hours with 3 charges per day for each 14 hour shift
-The above schedule is staggered forward one hour later for every 2 taxis, so 2 charges per hour from 10am to 3am
-Amssumes all airport taxis charge at airport and not home/parking lot</t>
  </si>
  <si>
    <t>`</t>
  </si>
  <si>
    <t>SDG&amp;E SB 350 Project: Electrify Local Highways</t>
  </si>
  <si>
    <t>-Driving is staggered
-Shown here is a vehicle that drives at  7am (2 vehicles drive at 7am)
-2 vehicles also drive at 10am, 12pm, 3pm and 5pm, respectively</t>
  </si>
  <si>
    <r>
      <t xml:space="preserve">Driving schedules below each reflect the behavior of </t>
    </r>
    <r>
      <rPr>
        <sz val="11"/>
        <color rgb="FFFF0000"/>
        <rFont val="Calibri"/>
        <family val="2"/>
        <scheme val="minor"/>
      </rPr>
      <t>one vehicle</t>
    </r>
    <r>
      <rPr>
        <sz val="11"/>
        <rFont val="Calibri"/>
        <family val="2"/>
        <scheme val="minor"/>
      </rPr>
      <t xml:space="preserve">; explanation of </t>
    </r>
    <r>
      <rPr>
        <sz val="11"/>
        <color rgb="FFFF0000"/>
        <rFont val="Calibri"/>
        <family val="2"/>
        <scheme val="minor"/>
      </rPr>
      <t>fleet</t>
    </r>
    <r>
      <rPr>
        <sz val="11"/>
        <rFont val="Calibri"/>
        <family val="2"/>
        <scheme val="minor"/>
      </rPr>
      <t xml:space="preserve"> behavior is provided, when necessary</t>
    </r>
  </si>
  <si>
    <t>SDG&amp;E SB 350 Project: Green Taxi/Shuttle/Rideshare</t>
  </si>
  <si>
    <r>
      <t xml:space="preserve">ICF Technology: </t>
    </r>
    <r>
      <rPr>
        <b/>
        <sz val="11"/>
        <color theme="1"/>
        <rFont val="Calibri"/>
        <family val="2"/>
        <scheme val="minor"/>
      </rPr>
      <t>Off-Airport Parking Shuttle</t>
    </r>
  </si>
  <si>
    <t>SDG&amp;E SB 350 Project: Residential Charging Program</t>
  </si>
  <si>
    <t>MHD - Slow*</t>
  </si>
  <si>
    <t>*Seldom-used Fleet Delivery DCFCs not considered in this analysis</t>
  </si>
  <si>
    <t>Weekday EV eVMT</t>
  </si>
  <si>
    <t>Weekend EV eVMT</t>
  </si>
  <si>
    <t>Final Values</t>
  </si>
  <si>
    <t>Note: Includes facility costs</t>
  </si>
  <si>
    <t>Charger Costs: Residential Charging Program</t>
  </si>
  <si>
    <t>Program Costs: Residential Charging Program</t>
  </si>
  <si>
    <t>Charger Costs Revenue Requirement: Final Values</t>
  </si>
  <si>
    <t xml:space="preserve">Discount Rate: </t>
  </si>
  <si>
    <t>Charger Costs Revenue Requirement: Raw Data from SDG&amp;E</t>
  </si>
  <si>
    <t>Program Costs Revenue Requirement: Final Values from SDG&amp;E</t>
  </si>
  <si>
    <t>40% RPS DA Energy Prices (2024; $/MWh)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</si>
</sst>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0_);[Red]\(&quot;$&quot;#,##0.0000\)"/>
    <numFmt numFmtId="165" formatCode="_(* #,##0_);_(* \(#,##0\);_(* &quot;-&quot;??_);_(@_)"/>
    <numFmt numFmtId="166" formatCode="#,##0.0000"/>
    <numFmt numFmtId="167" formatCode="_(* #,##0.0000_);_(* \(#,##0.0000\);_(* &quot;-&quot;??_);_(@_)"/>
    <numFmt numFmtId="168" formatCode="&quot;$&quot;#,##0.00000_);[Red]\(&quot;$&quot;#,##0.00000\)"/>
    <numFmt numFmtId="169" formatCode="0.0"/>
    <numFmt numFmtId="170" formatCode="0.000"/>
    <numFmt numFmtId="171" formatCode="mmmm\ d\,\ yyyy"/>
    <numFmt numFmtId="172" formatCode="0.000000"/>
    <numFmt numFmtId="173" formatCode="0.0000%"/>
    <numFmt numFmtId="174" formatCode="#,##0.000_);\(#,##0.000\)"/>
    <numFmt numFmtId="175" formatCode="&quot;$&quot;#,##0.000_);[Red]\(&quot;$&quot;#,##0.000\)"/>
    <numFmt numFmtId="176" formatCode="&quot;$&quot;#,##0.0_);[Red]\(&quot;$&quot;#,##0.0\)"/>
    <numFmt numFmtId="177" formatCode="&quot;$&quot;#,##0.00"/>
    <numFmt numFmtId="178" formatCode="0.0%"/>
    <numFmt numFmtId="179" formatCode="&quot;$&quot;#,##0"/>
  </numFmts>
  <fonts count="4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6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name val="Calibri"/>
      <family val="2"/>
      <scheme val="minor"/>
    </font>
    <font>
      <sz val="18"/>
      <name val="Symbol"/>
      <family val="1"/>
      <charset val="2"/>
    </font>
    <font>
      <b/>
      <u/>
      <sz val="11"/>
      <color theme="1"/>
      <name val="Calibri"/>
      <family val="2"/>
      <scheme val="minor"/>
    </font>
    <font>
      <u/>
      <sz val="11"/>
      <color rgb="FF1F497D"/>
      <name val="Calibri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rgb="FFC0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u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507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99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43" fontId="8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6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36" fillId="9" borderId="0" applyNumberFormat="0" applyBorder="0" applyAlignment="0" applyProtection="0"/>
    <xf numFmtId="0" fontId="46" fillId="13" borderId="54" applyNumberFormat="0" applyAlignment="0" applyProtection="0"/>
  </cellStyleXfs>
  <cellXfs count="414">
    <xf numFmtId="0" fontId="0" fillId="0" borderId="0" xfId="0"/>
    <xf numFmtId="0" fontId="1" fillId="0" borderId="0" xfId="0" applyFont="1"/>
    <xf numFmtId="11" fontId="0" fillId="0" borderId="0" xfId="0" applyNumberForma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Font="1"/>
    <xf numFmtId="8" fontId="0" fillId="0" borderId="0" xfId="0" applyNumberFormat="1"/>
    <xf numFmtId="164" fontId="0" fillId="0" borderId="0" xfId="0" applyNumberFormat="1"/>
    <xf numFmtId="6" fontId="0" fillId="0" borderId="0" xfId="0" applyNumberFormat="1"/>
    <xf numFmtId="0" fontId="6" fillId="0" borderId="0" xfId="0" applyFont="1"/>
    <xf numFmtId="9" fontId="3" fillId="0" borderId="0" xfId="0" applyNumberFormat="1" applyFont="1"/>
    <xf numFmtId="165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11" fillId="0" borderId="0" xfId="0" applyFont="1"/>
    <xf numFmtId="20" fontId="0" fillId="0" borderId="0" xfId="0" applyNumberFormat="1"/>
    <xf numFmtId="0" fontId="0" fillId="2" borderId="0" xfId="0" applyFill="1"/>
    <xf numFmtId="0" fontId="13" fillId="2" borderId="0" xfId="0" applyFont="1" applyFill="1"/>
    <xf numFmtId="10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164" fontId="3" fillId="0" borderId="0" xfId="0" applyNumberFormat="1" applyFont="1"/>
    <xf numFmtId="0" fontId="0" fillId="0" borderId="0" xfId="0" applyBorder="1"/>
    <xf numFmtId="0" fontId="16" fillId="0" borderId="0" xfId="5"/>
    <xf numFmtId="0" fontId="3" fillId="0" borderId="0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/>
    <xf numFmtId="167" fontId="0" fillId="0" borderId="0" xfId="1" applyNumberFormat="1" applyFont="1"/>
    <xf numFmtId="166" fontId="0" fillId="0" borderId="0" xfId="0" applyNumberFormat="1" applyAlignment="1">
      <alignment horizontal="center"/>
    </xf>
    <xf numFmtId="166" fontId="1" fillId="0" borderId="0" xfId="0" applyNumberFormat="1" applyFont="1" applyAlignment="1">
      <alignment horizontal="center"/>
    </xf>
    <xf numFmtId="8" fontId="0" fillId="0" borderId="0" xfId="0" applyNumberFormat="1" applyAlignment="1">
      <alignment horizontal="center"/>
    </xf>
    <xf numFmtId="8" fontId="3" fillId="0" borderId="0" xfId="0" applyNumberFormat="1" applyFont="1" applyAlignment="1">
      <alignment horizontal="center"/>
    </xf>
    <xf numFmtId="0" fontId="16" fillId="0" borderId="0" xfId="5" applyAlignment="1">
      <alignment horizontal="center"/>
    </xf>
    <xf numFmtId="0" fontId="20" fillId="0" borderId="0" xfId="0" applyFont="1"/>
    <xf numFmtId="0" fontId="0" fillId="0" borderId="0" xfId="0" applyFont="1" applyBorder="1"/>
    <xf numFmtId="0" fontId="3" fillId="0" borderId="1" xfId="0" applyFont="1" applyBorder="1"/>
    <xf numFmtId="0" fontId="0" fillId="0" borderId="1" xfId="0" applyBorder="1"/>
    <xf numFmtId="9" fontId="3" fillId="0" borderId="1" xfId="0" applyNumberFormat="1" applyFont="1" applyBorder="1"/>
    <xf numFmtId="168" fontId="3" fillId="0" borderId="0" xfId="0" applyNumberFormat="1" applyFont="1"/>
    <xf numFmtId="0" fontId="0" fillId="0" borderId="0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3" borderId="8" xfId="0" applyFont="1" applyFill="1" applyBorder="1"/>
    <xf numFmtId="2" fontId="0" fillId="0" borderId="7" xfId="0" applyNumberFormat="1" applyBorder="1"/>
    <xf numFmtId="0" fontId="0" fillId="0" borderId="9" xfId="0" applyBorder="1"/>
    <xf numFmtId="0" fontId="3" fillId="3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3" fillId="0" borderId="7" xfId="0" applyFont="1" applyBorder="1"/>
    <xf numFmtId="1" fontId="3" fillId="0" borderId="7" xfId="0" applyNumberFormat="1" applyFont="1" applyBorder="1"/>
    <xf numFmtId="1" fontId="0" fillId="0" borderId="0" xfId="0" applyNumberFormat="1"/>
    <xf numFmtId="0" fontId="3" fillId="0" borderId="12" xfId="0" applyFont="1" applyBorder="1"/>
    <xf numFmtId="169" fontId="3" fillId="0" borderId="7" xfId="0" applyNumberFormat="1" applyFont="1" applyBorder="1"/>
    <xf numFmtId="0" fontId="0" fillId="0" borderId="14" xfId="0" applyBorder="1"/>
    <xf numFmtId="0" fontId="0" fillId="0" borderId="7" xfId="0" applyFont="1" applyBorder="1"/>
    <xf numFmtId="0" fontId="0" fillId="0" borderId="15" xfId="0" applyBorder="1"/>
    <xf numFmtId="0" fontId="1" fillId="0" borderId="9" xfId="0" applyFont="1" applyBorder="1" applyAlignment="1">
      <alignment wrapText="1"/>
    </xf>
    <xf numFmtId="2" fontId="3" fillId="0" borderId="7" xfId="0" applyNumberFormat="1" applyFont="1" applyBorder="1"/>
    <xf numFmtId="1" fontId="3" fillId="0" borderId="14" xfId="0" applyNumberFormat="1" applyFont="1" applyBorder="1"/>
    <xf numFmtId="2" fontId="0" fillId="0" borderId="14" xfId="0" applyNumberFormat="1" applyBorder="1"/>
    <xf numFmtId="2" fontId="3" fillId="0" borderId="14" xfId="0" applyNumberFormat="1" applyFont="1" applyBorder="1"/>
    <xf numFmtId="0" fontId="0" fillId="0" borderId="0" xfId="0" applyFill="1"/>
    <xf numFmtId="0" fontId="8" fillId="4" borderId="0" xfId="0" applyFont="1" applyFill="1"/>
    <xf numFmtId="0" fontId="23" fillId="5" borderId="0" xfId="0" applyFont="1" applyFill="1"/>
    <xf numFmtId="0" fontId="24" fillId="5" borderId="0" xfId="0" applyFont="1" applyFill="1" applyBorder="1" applyAlignment="1">
      <alignment horizontal="left"/>
    </xf>
    <xf numFmtId="0" fontId="25" fillId="5" borderId="0" xfId="0" applyFont="1" applyFill="1" applyAlignment="1">
      <alignment horizontal="right"/>
    </xf>
    <xf numFmtId="0" fontId="8" fillId="5" borderId="0" xfId="0" applyFont="1" applyFill="1"/>
    <xf numFmtId="0" fontId="26" fillId="5" borderId="0" xfId="0" applyFont="1" applyFill="1"/>
    <xf numFmtId="0" fontId="27" fillId="5" borderId="0" xfId="0" applyFont="1" applyFill="1" applyBorder="1" applyAlignment="1">
      <alignment horizontal="left"/>
    </xf>
    <xf numFmtId="0" fontId="26" fillId="5" borderId="0" xfId="0" applyFont="1" applyFill="1" applyAlignment="1">
      <alignment horizontal="right"/>
    </xf>
    <xf numFmtId="0" fontId="28" fillId="5" borderId="0" xfId="0" applyFont="1" applyFill="1"/>
    <xf numFmtId="0" fontId="11" fillId="4" borderId="0" xfId="0" applyFont="1" applyFill="1"/>
    <xf numFmtId="0" fontId="29" fillId="4" borderId="0" xfId="0" applyFont="1" applyFill="1" applyBorder="1"/>
    <xf numFmtId="0" fontId="30" fillId="4" borderId="0" xfId="0" applyFont="1" applyFill="1" applyAlignment="1">
      <alignment horizontal="right"/>
    </xf>
    <xf numFmtId="0" fontId="11" fillId="4" borderId="0" xfId="0" applyFont="1" applyFill="1" applyBorder="1"/>
    <xf numFmtId="0" fontId="19" fillId="4" borderId="0" xfId="0" applyFont="1" applyFill="1" applyBorder="1"/>
    <xf numFmtId="171" fontId="29" fillId="4" borderId="0" xfId="0" applyNumberFormat="1" applyFont="1" applyFill="1" applyBorder="1" applyAlignment="1">
      <alignment horizontal="left"/>
    </xf>
    <xf numFmtId="171" fontId="19" fillId="4" borderId="0" xfId="0" applyNumberFormat="1" applyFont="1" applyFill="1" applyBorder="1" applyAlignment="1">
      <alignment horizontal="left"/>
    </xf>
    <xf numFmtId="0" fontId="31" fillId="4" borderId="0" xfId="0" applyFont="1" applyFill="1"/>
    <xf numFmtId="0" fontId="0" fillId="4" borderId="0" xfId="0" applyFill="1"/>
    <xf numFmtId="0" fontId="32" fillId="5" borderId="16" xfId="0" applyFont="1" applyFill="1" applyBorder="1"/>
    <xf numFmtId="0" fontId="32" fillId="5" borderId="17" xfId="0" applyFont="1" applyFill="1" applyBorder="1"/>
    <xf numFmtId="0" fontId="32" fillId="5" borderId="3" xfId="0" applyFont="1" applyFill="1" applyBorder="1"/>
    <xf numFmtId="0" fontId="0" fillId="4" borderId="19" xfId="0" applyFill="1" applyBorder="1" applyAlignment="1">
      <alignment horizontal="right" indent="1"/>
    </xf>
    <xf numFmtId="0" fontId="0" fillId="4" borderId="20" xfId="0" applyFill="1" applyBorder="1"/>
    <xf numFmtId="0" fontId="0" fillId="4" borderId="22" xfId="0" applyFill="1" applyBorder="1"/>
    <xf numFmtId="0" fontId="31" fillId="6" borderId="18" xfId="0" applyFont="1" applyFill="1" applyBorder="1"/>
    <xf numFmtId="0" fontId="0" fillId="6" borderId="21" xfId="0" applyFill="1" applyBorder="1"/>
    <xf numFmtId="0" fontId="0" fillId="4" borderId="23" xfId="0" applyFill="1" applyBorder="1" applyAlignment="1">
      <alignment horizontal="right" indent="1"/>
    </xf>
    <xf numFmtId="0" fontId="0" fillId="4" borderId="24" xfId="0" applyFill="1" applyBorder="1"/>
    <xf numFmtId="0" fontId="31" fillId="7" borderId="18" xfId="0" applyFont="1" applyFill="1" applyBorder="1"/>
    <xf numFmtId="0" fontId="31" fillId="7" borderId="21" xfId="0" applyFont="1" applyFill="1" applyBorder="1"/>
    <xf numFmtId="0" fontId="0" fillId="7" borderId="2" xfId="0" applyFill="1" applyBorder="1"/>
    <xf numFmtId="0" fontId="0" fillId="4" borderId="25" xfId="0" applyFill="1" applyBorder="1" applyAlignment="1">
      <alignment horizontal="right" indent="1"/>
    </xf>
    <xf numFmtId="0" fontId="3" fillId="0" borderId="0" xfId="0" applyFont="1" applyAlignment="1">
      <alignment horizontal="right"/>
    </xf>
    <xf numFmtId="0" fontId="3" fillId="0" borderId="0" xfId="0" quotePrefix="1" applyFont="1"/>
    <xf numFmtId="6" fontId="3" fillId="0" borderId="0" xfId="0" applyNumberFormat="1" applyFont="1" applyAlignment="1">
      <alignment horizontal="center"/>
    </xf>
    <xf numFmtId="0" fontId="15" fillId="4" borderId="0" xfId="0" applyFont="1" applyFill="1"/>
    <xf numFmtId="0" fontId="3" fillId="4" borderId="0" xfId="0" applyFont="1" applyFill="1"/>
    <xf numFmtId="0" fontId="18" fillId="4" borderId="0" xfId="0" applyFont="1" applyFill="1"/>
    <xf numFmtId="0" fontId="4" fillId="4" borderId="0" xfId="0" applyFont="1" applyFill="1"/>
    <xf numFmtId="0" fontId="0" fillId="4" borderId="0" xfId="0" applyFont="1" applyFill="1"/>
    <xf numFmtId="0" fontId="7" fillId="4" borderId="0" xfId="0" applyFont="1" applyFill="1"/>
    <xf numFmtId="0" fontId="10" fillId="4" borderId="0" xfId="0" applyFont="1" applyFill="1"/>
    <xf numFmtId="9" fontId="0" fillId="4" borderId="0" xfId="0" applyNumberFormat="1" applyFill="1"/>
    <xf numFmtId="0" fontId="14" fillId="4" borderId="0" xfId="0" applyFont="1" applyFill="1"/>
    <xf numFmtId="8" fontId="3" fillId="4" borderId="0" xfId="0" applyNumberFormat="1" applyFont="1" applyFill="1"/>
    <xf numFmtId="0" fontId="1" fillId="4" borderId="0" xfId="0" applyFont="1" applyFill="1"/>
    <xf numFmtId="8" fontId="0" fillId="4" borderId="0" xfId="0" applyNumberFormat="1" applyFill="1"/>
    <xf numFmtId="165" fontId="0" fillId="4" borderId="0" xfId="1" applyNumberFormat="1" applyFont="1" applyFill="1"/>
    <xf numFmtId="10" fontId="0" fillId="4" borderId="0" xfId="0" applyNumberFormat="1" applyFill="1"/>
    <xf numFmtId="0" fontId="2" fillId="4" borderId="0" xfId="0" applyFont="1" applyFill="1"/>
    <xf numFmtId="2" fontId="3" fillId="4" borderId="0" xfId="0" applyNumberFormat="1" applyFont="1" applyFill="1"/>
    <xf numFmtId="9" fontId="3" fillId="4" borderId="0" xfId="0" applyNumberFormat="1" applyFont="1" applyFill="1"/>
    <xf numFmtId="6" fontId="3" fillId="4" borderId="0" xfId="0" applyNumberFormat="1" applyFont="1" applyFill="1"/>
    <xf numFmtId="6" fontId="3" fillId="4" borderId="0" xfId="4" applyNumberFormat="1" applyFont="1" applyFill="1"/>
    <xf numFmtId="0" fontId="5" fillId="4" borderId="0" xfId="0" applyFont="1" applyFill="1"/>
    <xf numFmtId="6" fontId="0" fillId="4" borderId="0" xfId="0" applyNumberFormat="1" applyFill="1"/>
    <xf numFmtId="6" fontId="0" fillId="4" borderId="0" xfId="4" applyNumberFormat="1" applyFont="1" applyFill="1"/>
    <xf numFmtId="0" fontId="6" fillId="4" borderId="0" xfId="0" applyFont="1" applyFill="1"/>
    <xf numFmtId="0" fontId="0" fillId="4" borderId="0" xfId="0" applyNumberFormat="1" applyFill="1"/>
    <xf numFmtId="9" fontId="5" fillId="4" borderId="0" xfId="0" applyNumberFormat="1" applyFont="1" applyFill="1"/>
    <xf numFmtId="0" fontId="19" fillId="4" borderId="0" xfId="0" applyFont="1" applyFill="1"/>
    <xf numFmtId="0" fontId="0" fillId="8" borderId="21" xfId="0" applyFill="1" applyBorder="1"/>
    <xf numFmtId="0" fontId="0" fillId="0" borderId="26" xfId="0" applyBorder="1"/>
    <xf numFmtId="1" fontId="0" fillId="0" borderId="15" xfId="0" applyNumberFormat="1" applyBorder="1"/>
    <xf numFmtId="1" fontId="0" fillId="0" borderId="9" xfId="0" applyNumberFormat="1" applyBorder="1"/>
    <xf numFmtId="170" fontId="3" fillId="0" borderId="7" xfId="0" applyNumberFormat="1" applyFont="1" applyBorder="1"/>
    <xf numFmtId="170" fontId="3" fillId="0" borderId="14" xfId="0" applyNumberFormat="1" applyFont="1" applyBorder="1"/>
    <xf numFmtId="0" fontId="34" fillId="4" borderId="0" xfId="0" applyFont="1" applyFill="1" applyBorder="1"/>
    <xf numFmtId="165" fontId="1" fillId="0" borderId="0" xfId="1" applyNumberFormat="1" applyFont="1"/>
    <xf numFmtId="0" fontId="1" fillId="0" borderId="0" xfId="0" applyFont="1" applyAlignment="1">
      <alignment horizontal="left"/>
    </xf>
    <xf numFmtId="0" fontId="33" fillId="2" borderId="11" xfId="0" applyFont="1" applyFill="1" applyBorder="1"/>
    <xf numFmtId="0" fontId="33" fillId="2" borderId="12" xfId="0" applyFont="1" applyFill="1" applyBorder="1"/>
    <xf numFmtId="0" fontId="33" fillId="2" borderId="13" xfId="0" applyFont="1" applyFill="1" applyBorder="1"/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center"/>
    </xf>
    <xf numFmtId="0" fontId="35" fillId="0" borderId="0" xfId="0" applyFont="1"/>
    <xf numFmtId="0" fontId="11" fillId="0" borderId="0" xfId="0" applyFont="1" applyFill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indent="5"/>
    </xf>
    <xf numFmtId="0" fontId="37" fillId="4" borderId="0" xfId="0" applyFont="1" applyFill="1" applyBorder="1"/>
    <xf numFmtId="0" fontId="0" fillId="4" borderId="0" xfId="0" applyFill="1" applyBorder="1"/>
    <xf numFmtId="0" fontId="1" fillId="0" borderId="0" xfId="0" applyFont="1" applyFill="1" applyBorder="1" applyAlignment="1">
      <alignment vertical="center"/>
    </xf>
    <xf numFmtId="1" fontId="0" fillId="0" borderId="0" xfId="0" applyNumberFormat="1" applyFill="1"/>
    <xf numFmtId="0" fontId="3" fillId="0" borderId="0" xfId="0" applyFont="1" applyFill="1"/>
    <xf numFmtId="0" fontId="2" fillId="0" borderId="0" xfId="0" applyFont="1" applyAlignment="1">
      <alignment wrapText="1"/>
    </xf>
    <xf numFmtId="0" fontId="0" fillId="0" borderId="0" xfId="0"/>
    <xf numFmtId="0" fontId="0" fillId="0" borderId="7" xfId="0" applyBorder="1"/>
    <xf numFmtId="0" fontId="0" fillId="0" borderId="9" xfId="0" applyBorder="1"/>
    <xf numFmtId="0" fontId="0" fillId="0" borderId="5" xfId="0" applyBorder="1"/>
    <xf numFmtId="0" fontId="0" fillId="0" borderId="6" xfId="0" applyBorder="1"/>
    <xf numFmtId="0" fontId="0" fillId="0" borderId="11" xfId="0" applyBorder="1"/>
    <xf numFmtId="169" fontId="0" fillId="0" borderId="7" xfId="0" applyNumberFormat="1" applyBorder="1"/>
    <xf numFmtId="1" fontId="3" fillId="0" borderId="7" xfId="0" applyNumberFormat="1" applyFont="1" applyBorder="1"/>
    <xf numFmtId="0" fontId="0" fillId="0" borderId="0" xfId="0" applyFill="1"/>
    <xf numFmtId="169" fontId="0" fillId="0" borderId="9" xfId="0" applyNumberFormat="1" applyBorder="1"/>
    <xf numFmtId="0" fontId="0" fillId="0" borderId="14" xfId="0" applyBorder="1"/>
    <xf numFmtId="169" fontId="0" fillId="0" borderId="14" xfId="0" applyNumberFormat="1" applyBorder="1"/>
    <xf numFmtId="0" fontId="1" fillId="0" borderId="9" xfId="0" applyFont="1" applyBorder="1" applyAlignment="1">
      <alignment wrapText="1"/>
    </xf>
    <xf numFmtId="169" fontId="0" fillId="0" borderId="15" xfId="0" applyNumberFormat="1" applyBorder="1"/>
    <xf numFmtId="0" fontId="39" fillId="0" borderId="0" xfId="0" applyFont="1" applyFill="1"/>
    <xf numFmtId="9" fontId="14" fillId="0" borderId="0" xfId="6" applyFont="1" applyFill="1"/>
    <xf numFmtId="9" fontId="0" fillId="0" borderId="0" xfId="6" applyFont="1" applyFill="1"/>
    <xf numFmtId="173" fontId="0" fillId="0" borderId="0" xfId="6" applyNumberFormat="1" applyFont="1" applyFill="1"/>
    <xf numFmtId="0" fontId="0" fillId="0" borderId="0" xfId="0" applyFill="1" applyBorder="1"/>
    <xf numFmtId="0" fontId="3" fillId="0" borderId="0" xfId="0" applyFont="1" applyFill="1" applyBorder="1"/>
    <xf numFmtId="0" fontId="39" fillId="0" borderId="0" xfId="0" applyFont="1" applyFill="1" applyBorder="1"/>
    <xf numFmtId="9" fontId="14" fillId="0" borderId="0" xfId="6" applyFont="1" applyFill="1" applyBorder="1"/>
    <xf numFmtId="9" fontId="0" fillId="0" borderId="0" xfId="6" applyFont="1" applyFill="1" applyBorder="1"/>
    <xf numFmtId="9" fontId="0" fillId="0" borderId="0" xfId="0" applyNumberFormat="1" applyFill="1" applyBorder="1"/>
    <xf numFmtId="173" fontId="0" fillId="0" borderId="0" xfId="6" applyNumberFormat="1" applyFont="1" applyFill="1" applyBorder="1"/>
    <xf numFmtId="0" fontId="40" fillId="0" borderId="0" xfId="0" applyFont="1" applyFill="1" applyBorder="1" applyAlignment="1">
      <alignment horizontal="left" vertical="center" indent="5"/>
    </xf>
    <xf numFmtId="0" fontId="1" fillId="0" borderId="0" xfId="0" applyFont="1" applyFill="1" applyBorder="1"/>
    <xf numFmtId="0" fontId="1" fillId="0" borderId="0" xfId="0" applyFont="1" applyFill="1"/>
    <xf numFmtId="0" fontId="0" fillId="0" borderId="1" xfId="0" applyFill="1" applyBorder="1"/>
    <xf numFmtId="0" fontId="17" fillId="0" borderId="0" xfId="0" applyFont="1" applyFill="1" applyBorder="1"/>
    <xf numFmtId="164" fontId="3" fillId="0" borderId="0" xfId="0" applyNumberFormat="1" applyFont="1" applyFill="1" applyBorder="1"/>
    <xf numFmtId="9" fontId="3" fillId="0" borderId="0" xfId="0" applyNumberFormat="1" applyFont="1" applyBorder="1"/>
    <xf numFmtId="0" fontId="0" fillId="0" borderId="27" xfId="0" applyBorder="1"/>
    <xf numFmtId="0" fontId="0" fillId="0" borderId="28" xfId="0" applyBorder="1"/>
    <xf numFmtId="0" fontId="2" fillId="0" borderId="27" xfId="0" applyFont="1" applyFill="1" applyBorder="1"/>
    <xf numFmtId="0" fontId="39" fillId="0" borderId="28" xfId="0" applyFont="1" applyFill="1" applyBorder="1" applyAlignment="1">
      <alignment horizontal="center"/>
    </xf>
    <xf numFmtId="0" fontId="39" fillId="0" borderId="29" xfId="0" applyFont="1" applyFill="1" applyBorder="1" applyAlignment="1">
      <alignment horizontal="center"/>
    </xf>
    <xf numFmtId="0" fontId="39" fillId="0" borderId="3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9" fillId="0" borderId="31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39" fontId="0" fillId="0" borderId="0" xfId="0" applyNumberFormat="1" applyFill="1" applyBorder="1" applyAlignment="1">
      <alignment horizontal="center"/>
    </xf>
    <xf numFmtId="39" fontId="0" fillId="0" borderId="31" xfId="0" applyNumberFormat="1" applyFill="1" applyBorder="1" applyAlignment="1">
      <alignment horizontal="center"/>
    </xf>
    <xf numFmtId="0" fontId="0" fillId="0" borderId="30" xfId="0" applyFill="1" applyBorder="1"/>
    <xf numFmtId="0" fontId="0" fillId="0" borderId="31" xfId="0" applyFill="1" applyBorder="1"/>
    <xf numFmtId="0" fontId="0" fillId="0" borderId="32" xfId="0" applyBorder="1"/>
    <xf numFmtId="0" fontId="0" fillId="0" borderId="32" xfId="0" applyFill="1" applyBorder="1"/>
    <xf numFmtId="0" fontId="0" fillId="0" borderId="33" xfId="0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29" xfId="0" applyFill="1" applyBorder="1"/>
    <xf numFmtId="174" fontId="0" fillId="0" borderId="31" xfId="0" applyNumberFormat="1" applyFill="1" applyBorder="1" applyAlignment="1">
      <alignment horizontal="center" vertical="center"/>
    </xf>
    <xf numFmtId="0" fontId="2" fillId="0" borderId="30" xfId="0" applyFont="1" applyBorder="1"/>
    <xf numFmtId="0" fontId="0" fillId="0" borderId="30" xfId="0" applyBorder="1" applyAlignment="1">
      <alignment horizontal="left" indent="2"/>
    </xf>
    <xf numFmtId="0" fontId="2" fillId="0" borderId="30" xfId="0" applyFont="1" applyBorder="1" applyAlignment="1">
      <alignment horizontal="left" vertical="center"/>
    </xf>
    <xf numFmtId="174" fontId="0" fillId="0" borderId="30" xfId="0" applyNumberFormat="1" applyFill="1" applyBorder="1" applyAlignment="1">
      <alignment horizontal="center"/>
    </xf>
    <xf numFmtId="174" fontId="0" fillId="0" borderId="0" xfId="0" applyNumberFormat="1" applyFill="1" applyBorder="1" applyAlignment="1">
      <alignment horizontal="center"/>
    </xf>
    <xf numFmtId="174" fontId="0" fillId="0" borderId="31" xfId="0" applyNumberFormat="1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0" fontId="31" fillId="6" borderId="21" xfId="0" applyFont="1" applyFill="1" applyBorder="1"/>
    <xf numFmtId="0" fontId="2" fillId="0" borderId="0" xfId="0" applyFont="1" applyFill="1"/>
    <xf numFmtId="1" fontId="3" fillId="0" borderId="0" xfId="0" applyNumberFormat="1" applyFont="1" applyFill="1"/>
    <xf numFmtId="0" fontId="0" fillId="0" borderId="0" xfId="0" applyFont="1" applyFill="1"/>
    <xf numFmtId="169" fontId="0" fillId="0" borderId="0" xfId="0" applyNumberFormat="1" applyFill="1"/>
    <xf numFmtId="169" fontId="3" fillId="0" borderId="0" xfId="0" applyNumberFormat="1" applyFont="1" applyFill="1"/>
    <xf numFmtId="10" fontId="3" fillId="0" borderId="0" xfId="0" applyNumberFormat="1" applyFont="1" applyFill="1"/>
    <xf numFmtId="10" fontId="0" fillId="0" borderId="0" xfId="0" applyNumberFormat="1" applyFill="1"/>
    <xf numFmtId="0" fontId="3" fillId="0" borderId="0" xfId="0" applyFont="1" applyFill="1" applyAlignment="1">
      <alignment horizontal="center"/>
    </xf>
    <xf numFmtId="172" fontId="3" fillId="0" borderId="0" xfId="0" applyNumberFormat="1" applyFont="1" applyFill="1"/>
    <xf numFmtId="2" fontId="3" fillId="0" borderId="0" xfId="0" applyNumberFormat="1" applyFont="1" applyFill="1"/>
    <xf numFmtId="1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0" fontId="41" fillId="0" borderId="35" xfId="0" applyFont="1" applyFill="1" applyBorder="1" applyAlignment="1">
      <alignment wrapText="1"/>
    </xf>
    <xf numFmtId="0" fontId="41" fillId="0" borderId="36" xfId="0" applyFont="1" applyBorder="1" applyAlignment="1">
      <alignment wrapText="1"/>
    </xf>
    <xf numFmtId="0" fontId="41" fillId="0" borderId="37" xfId="0" applyFont="1" applyBorder="1" applyAlignment="1">
      <alignment wrapText="1"/>
    </xf>
    <xf numFmtId="0" fontId="41" fillId="0" borderId="38" xfId="0" applyFont="1" applyBorder="1" applyAlignment="1">
      <alignment wrapText="1"/>
    </xf>
    <xf numFmtId="0" fontId="41" fillId="0" borderId="39" xfId="0" applyFont="1" applyFill="1" applyBorder="1" applyAlignment="1">
      <alignment wrapText="1"/>
    </xf>
    <xf numFmtId="0" fontId="41" fillId="0" borderId="34" xfId="0" applyFont="1" applyBorder="1" applyAlignment="1">
      <alignment wrapText="1"/>
    </xf>
    <xf numFmtId="0" fontId="41" fillId="0" borderId="3" xfId="0" applyFont="1" applyBorder="1" applyAlignment="1">
      <alignment wrapText="1"/>
    </xf>
    <xf numFmtId="0" fontId="41" fillId="0" borderId="40" xfId="0" applyFont="1" applyBorder="1" applyAlignment="1">
      <alignment wrapText="1"/>
    </xf>
    <xf numFmtId="0" fontId="41" fillId="0" borderId="39" xfId="0" applyFont="1" applyBorder="1" applyAlignment="1">
      <alignment wrapText="1"/>
    </xf>
    <xf numFmtId="0" fontId="41" fillId="0" borderId="3" xfId="0" applyFont="1" applyBorder="1" applyAlignment="1">
      <alignment horizontal="left" wrapText="1"/>
    </xf>
    <xf numFmtId="0" fontId="41" fillId="0" borderId="41" xfId="0" applyFont="1" applyBorder="1" applyAlignment="1">
      <alignment wrapText="1"/>
    </xf>
    <xf numFmtId="0" fontId="41" fillId="0" borderId="2" xfId="0" applyFont="1" applyBorder="1" applyAlignment="1">
      <alignment wrapText="1"/>
    </xf>
    <xf numFmtId="0" fontId="41" fillId="0" borderId="33" xfId="0" applyFont="1" applyBorder="1" applyAlignment="1">
      <alignment wrapText="1"/>
    </xf>
    <xf numFmtId="0" fontId="41" fillId="0" borderId="42" xfId="0" applyFont="1" applyBorder="1" applyAlignment="1">
      <alignment wrapText="1"/>
    </xf>
    <xf numFmtId="0" fontId="41" fillId="0" borderId="43" xfId="0" applyFont="1" applyBorder="1" applyAlignment="1">
      <alignment wrapText="1"/>
    </xf>
    <xf numFmtId="0" fontId="41" fillId="0" borderId="44" xfId="0" applyFont="1" applyBorder="1" applyAlignment="1">
      <alignment wrapText="1"/>
    </xf>
    <xf numFmtId="0" fontId="41" fillId="0" borderId="45" xfId="0" applyFont="1" applyBorder="1" applyAlignment="1">
      <alignment wrapText="1"/>
    </xf>
    <xf numFmtId="0" fontId="41" fillId="0" borderId="46" xfId="0" applyFont="1" applyBorder="1" applyAlignment="1">
      <alignment wrapText="1"/>
    </xf>
    <xf numFmtId="8" fontId="3" fillId="0" borderId="0" xfId="0" applyNumberFormat="1" applyFont="1" applyFill="1"/>
    <xf numFmtId="164" fontId="3" fillId="0" borderId="0" xfId="0" applyNumberFormat="1" applyFont="1" applyFill="1"/>
    <xf numFmtId="9" fontId="3" fillId="0" borderId="1" xfId="0" applyNumberFormat="1" applyFont="1" applyFill="1" applyBorder="1"/>
    <xf numFmtId="9" fontId="3" fillId="0" borderId="0" xfId="0" applyNumberFormat="1" applyFont="1" applyFill="1"/>
    <xf numFmtId="168" fontId="3" fillId="0" borderId="0" xfId="0" applyNumberFormat="1" applyFont="1" applyFill="1"/>
    <xf numFmtId="0" fontId="15" fillId="0" borderId="0" xfId="0" applyFont="1" applyFill="1" applyBorder="1"/>
    <xf numFmtId="175" fontId="0" fillId="4" borderId="0" xfId="0" applyNumberFormat="1" applyFill="1"/>
    <xf numFmtId="176" fontId="0" fillId="0" borderId="0" xfId="0" applyNumberFormat="1"/>
    <xf numFmtId="175" fontId="0" fillId="0" borderId="0" xfId="0" applyNumberFormat="1"/>
    <xf numFmtId="177" fontId="0" fillId="0" borderId="0" xfId="0" applyNumberFormat="1"/>
    <xf numFmtId="0" fontId="42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center" wrapText="1"/>
    </xf>
    <xf numFmtId="1" fontId="43" fillId="0" borderId="0" xfId="0" applyNumberFormat="1" applyFont="1" applyBorder="1" applyAlignment="1">
      <alignment horizontal="left" vertical="center" wrapText="1"/>
    </xf>
    <xf numFmtId="169" fontId="0" fillId="0" borderId="0" xfId="0" applyNumberFormat="1"/>
    <xf numFmtId="1" fontId="1" fillId="0" borderId="0" xfId="0" applyNumberFormat="1" applyFont="1" applyAlignment="1">
      <alignment horizontal="left"/>
    </xf>
    <xf numFmtId="1" fontId="0" fillId="0" borderId="0" xfId="0" applyNumberFormat="1" applyFill="1" applyBorder="1"/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32" xfId="0" applyFill="1" applyBorder="1"/>
    <xf numFmtId="0" fontId="0" fillId="0" borderId="1" xfId="0" applyBorder="1"/>
    <xf numFmtId="0" fontId="0" fillId="0" borderId="32" xfId="0" applyBorder="1"/>
    <xf numFmtId="0" fontId="0" fillId="0" borderId="0" xfId="0" applyBorder="1"/>
    <xf numFmtId="0" fontId="0" fillId="0" borderId="30" xfId="0" applyBorder="1" applyAlignment="1">
      <alignment horizontal="left" indent="2"/>
    </xf>
    <xf numFmtId="0" fontId="2" fillId="0" borderId="30" xfId="0" applyFont="1" applyBorder="1"/>
    <xf numFmtId="0" fontId="0" fillId="0" borderId="28" xfId="0" applyFill="1" applyBorder="1"/>
    <xf numFmtId="0" fontId="0" fillId="0" borderId="27" xfId="0" applyFill="1" applyBorder="1"/>
    <xf numFmtId="0" fontId="0" fillId="0" borderId="28" xfId="0" applyBorder="1"/>
    <xf numFmtId="0" fontId="0" fillId="0" borderId="27" xfId="0" applyBorder="1"/>
    <xf numFmtId="0" fontId="39" fillId="0" borderId="31" xfId="0" applyFont="1" applyFill="1" applyBorder="1" applyAlignment="1">
      <alignment horizontal="center"/>
    </xf>
    <xf numFmtId="0" fontId="0" fillId="0" borderId="0" xfId="0" applyFill="1" applyBorder="1"/>
    <xf numFmtId="0" fontId="0" fillId="0" borderId="30" xfId="0" applyFill="1" applyBorder="1"/>
    <xf numFmtId="0" fontId="0" fillId="0" borderId="30" xfId="0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9" fillId="0" borderId="30" xfId="0" applyFont="1" applyFill="1" applyBorder="1" applyAlignment="1">
      <alignment horizontal="center"/>
    </xf>
    <xf numFmtId="0" fontId="2" fillId="0" borderId="27" xfId="0" applyFont="1" applyFill="1" applyBorder="1"/>
    <xf numFmtId="0" fontId="39" fillId="0" borderId="28" xfId="0" applyFont="1" applyFill="1" applyBorder="1" applyAlignment="1">
      <alignment horizontal="center"/>
    </xf>
    <xf numFmtId="0" fontId="39" fillId="0" borderId="29" xfId="0" applyFont="1" applyFill="1" applyBorder="1" applyAlignment="1">
      <alignment horizontal="center"/>
    </xf>
    <xf numFmtId="43" fontId="0" fillId="0" borderId="0" xfId="0" applyNumberFormat="1" applyFill="1" applyBorder="1"/>
    <xf numFmtId="43" fontId="0" fillId="0" borderId="31" xfId="0" applyNumberFormat="1" applyFill="1" applyBorder="1"/>
    <xf numFmtId="0" fontId="0" fillId="0" borderId="30" xfId="0" quotePrefix="1" applyFill="1" applyBorder="1" applyAlignment="1">
      <alignment horizontal="center"/>
    </xf>
    <xf numFmtId="0" fontId="0" fillId="0" borderId="31" xfId="0" applyNumberFormat="1" applyFill="1" applyBorder="1" applyAlignment="1">
      <alignment horizontal="right"/>
    </xf>
    <xf numFmtId="0" fontId="0" fillId="0" borderId="32" xfId="0" applyFill="1" applyBorder="1" applyAlignment="1">
      <alignment horizontal="center"/>
    </xf>
    <xf numFmtId="43" fontId="0" fillId="0" borderId="1" xfId="0" applyNumberFormat="1" applyFill="1" applyBorder="1"/>
    <xf numFmtId="0" fontId="0" fillId="0" borderId="33" xfId="0" applyBorder="1"/>
    <xf numFmtId="0" fontId="0" fillId="0" borderId="27" xfId="0" applyFill="1" applyBorder="1" applyAlignment="1">
      <alignment horizontal="center"/>
    </xf>
    <xf numFmtId="43" fontId="0" fillId="0" borderId="28" xfId="0" applyNumberFormat="1" applyFill="1" applyBorder="1"/>
    <xf numFmtId="0" fontId="0" fillId="0" borderId="29" xfId="0" applyBorder="1"/>
    <xf numFmtId="0" fontId="0" fillId="0" borderId="31" xfId="0" applyBorder="1"/>
    <xf numFmtId="10" fontId="3" fillId="4" borderId="0" xfId="0" applyNumberFormat="1" applyFont="1" applyFill="1"/>
    <xf numFmtId="179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9" fontId="0" fillId="0" borderId="0" xfId="6" applyFont="1" applyFill="1" applyAlignment="1">
      <alignment horizontal="center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6" fontId="0" fillId="4" borderId="0" xfId="0" applyNumberFormat="1" applyFill="1" applyAlignment="1">
      <alignment horizontal="center"/>
    </xf>
    <xf numFmtId="0" fontId="0" fillId="4" borderId="0" xfId="0" applyNumberFormat="1" applyFill="1" applyAlignment="1">
      <alignment horizontal="center"/>
    </xf>
    <xf numFmtId="0" fontId="3" fillId="4" borderId="0" xfId="0" applyFont="1" applyFill="1" applyAlignment="1">
      <alignment horizontal="center"/>
    </xf>
    <xf numFmtId="170" fontId="0" fillId="0" borderId="0" xfId="0" applyNumberFormat="1"/>
    <xf numFmtId="0" fontId="33" fillId="5" borderId="47" xfId="0" applyFont="1" applyFill="1" applyBorder="1"/>
    <xf numFmtId="0" fontId="33" fillId="5" borderId="49" xfId="0" applyFont="1" applyFill="1" applyBorder="1"/>
    <xf numFmtId="0" fontId="33" fillId="5" borderId="50" xfId="0" applyFont="1" applyFill="1" applyBorder="1"/>
    <xf numFmtId="0" fontId="45" fillId="5" borderId="47" xfId="0" applyFont="1" applyFill="1" applyBorder="1"/>
    <xf numFmtId="0" fontId="33" fillId="5" borderId="51" xfId="0" applyFont="1" applyFill="1" applyBorder="1" applyAlignment="1">
      <alignment horizontal="center"/>
    </xf>
    <xf numFmtId="0" fontId="33" fillId="5" borderId="47" xfId="0" applyFont="1" applyFill="1" applyBorder="1" applyAlignment="1">
      <alignment horizontal="center"/>
    </xf>
    <xf numFmtId="0" fontId="33" fillId="5" borderId="0" xfId="0" applyFont="1" applyFill="1" applyAlignment="1">
      <alignment horizontal="center"/>
    </xf>
    <xf numFmtId="0" fontId="33" fillId="5" borderId="48" xfId="0" applyFont="1" applyFill="1" applyBorder="1" applyAlignment="1">
      <alignment horizontal="centerContinuous"/>
    </xf>
    <xf numFmtId="0" fontId="33" fillId="5" borderId="50" xfId="0" applyFont="1" applyFill="1" applyBorder="1" applyAlignment="1">
      <alignment horizontal="centerContinuous"/>
    </xf>
    <xf numFmtId="8" fontId="0" fillId="0" borderId="47" xfId="0" applyNumberFormat="1" applyBorder="1" applyAlignment="1">
      <alignment horizontal="center"/>
    </xf>
    <xf numFmtId="0" fontId="23" fillId="5" borderId="47" xfId="0" applyFont="1" applyFill="1" applyBorder="1"/>
    <xf numFmtId="0" fontId="33" fillId="5" borderId="0" xfId="0" applyFont="1" applyFill="1" applyAlignment="1">
      <alignment horizontal="centerContinuous"/>
    </xf>
    <xf numFmtId="0" fontId="33" fillId="5" borderId="47" xfId="0" applyFont="1" applyFill="1" applyBorder="1" applyAlignment="1">
      <alignment horizontal="centerContinuous"/>
    </xf>
    <xf numFmtId="0" fontId="33" fillId="5" borderId="52" xfId="0" applyFont="1" applyFill="1" applyBorder="1" applyAlignment="1">
      <alignment horizontal="centerContinuous"/>
    </xf>
    <xf numFmtId="0" fontId="0" fillId="5" borderId="0" xfId="0" applyFill="1" applyBorder="1" applyAlignment="1">
      <alignment horizontal="centerContinuous"/>
    </xf>
    <xf numFmtId="178" fontId="0" fillId="4" borderId="0" xfId="0" applyNumberFormat="1" applyFill="1"/>
    <xf numFmtId="0" fontId="44" fillId="0" borderId="0" xfId="0" applyFont="1" applyFill="1"/>
    <xf numFmtId="44" fontId="0" fillId="0" borderId="0" xfId="4" applyFont="1"/>
    <xf numFmtId="43" fontId="0" fillId="0" borderId="0" xfId="1" applyNumberFormat="1" applyFont="1"/>
    <xf numFmtId="2" fontId="3" fillId="0" borderId="0" xfId="0" applyNumberFormat="1" applyFont="1"/>
    <xf numFmtId="0" fontId="3" fillId="0" borderId="14" xfId="0" applyFont="1" applyBorder="1"/>
    <xf numFmtId="169" fontId="3" fillId="0" borderId="14" xfId="0" applyNumberFormat="1" applyFont="1" applyBorder="1"/>
    <xf numFmtId="0" fontId="0" fillId="0" borderId="46" xfId="0" applyBorder="1"/>
    <xf numFmtId="0" fontId="0" fillId="0" borderId="9" xfId="0" applyFont="1" applyBorder="1"/>
    <xf numFmtId="2" fontId="0" fillId="0" borderId="12" xfId="0" applyNumberFormat="1" applyBorder="1"/>
    <xf numFmtId="1" fontId="0" fillId="0" borderId="0" xfId="0" applyNumberFormat="1" applyBorder="1"/>
    <xf numFmtId="0" fontId="0" fillId="4" borderId="12" xfId="0" applyFill="1" applyBorder="1"/>
    <xf numFmtId="169" fontId="3" fillId="4" borderId="12" xfId="0" applyNumberFormat="1" applyFont="1" applyFill="1" applyBorder="1"/>
    <xf numFmtId="0" fontId="0" fillId="4" borderId="13" xfId="0" applyFill="1" applyBorder="1"/>
    <xf numFmtId="0" fontId="3" fillId="4" borderId="4" xfId="0" applyFont="1" applyFill="1" applyBorder="1" applyAlignment="1">
      <alignment wrapText="1"/>
    </xf>
    <xf numFmtId="169" fontId="3" fillId="4" borderId="4" xfId="0" applyNumberFormat="1" applyFont="1" applyFill="1" applyBorder="1" applyAlignment="1">
      <alignment wrapText="1"/>
    </xf>
    <xf numFmtId="0" fontId="3" fillId="4" borderId="10" xfId="0" applyFont="1" applyFill="1" applyBorder="1" applyAlignment="1">
      <alignment wrapText="1"/>
    </xf>
    <xf numFmtId="0" fontId="0" fillId="4" borderId="11" xfId="0" applyFill="1" applyBorder="1"/>
    <xf numFmtId="0" fontId="0" fillId="4" borderId="7" xfId="0" applyFill="1" applyBorder="1"/>
    <xf numFmtId="169" fontId="3" fillId="4" borderId="0" xfId="0" applyNumberFormat="1" applyFont="1" applyFill="1" applyBorder="1"/>
    <xf numFmtId="0" fontId="0" fillId="4" borderId="8" xfId="0" applyFill="1" applyBorder="1"/>
    <xf numFmtId="0" fontId="1" fillId="4" borderId="9" xfId="0" applyFont="1" applyFill="1" applyBorder="1" applyAlignment="1">
      <alignment wrapText="1"/>
    </xf>
    <xf numFmtId="169" fontId="3" fillId="4" borderId="10" xfId="0" applyNumberFormat="1" applyFont="1" applyFill="1" applyBorder="1" applyAlignment="1">
      <alignment wrapText="1"/>
    </xf>
    <xf numFmtId="2" fontId="3" fillId="4" borderId="0" xfId="0" applyNumberFormat="1" applyFont="1" applyFill="1" applyBorder="1"/>
    <xf numFmtId="0" fontId="1" fillId="0" borderId="4" xfId="0" applyFont="1" applyBorder="1" applyAlignment="1">
      <alignment wrapText="1"/>
    </xf>
    <xf numFmtId="0" fontId="0" fillId="0" borderId="53" xfId="0" applyBorder="1"/>
    <xf numFmtId="169" fontId="3" fillId="4" borderId="53" xfId="0" applyNumberFormat="1" applyFont="1" applyFill="1" applyBorder="1" applyAlignment="1">
      <alignment wrapText="1"/>
    </xf>
    <xf numFmtId="0" fontId="0" fillId="0" borderId="4" xfId="0" applyBorder="1"/>
    <xf numFmtId="1" fontId="0" fillId="0" borderId="12" xfId="0" applyNumberFormat="1" applyBorder="1"/>
    <xf numFmtId="1" fontId="0" fillId="0" borderId="0" xfId="0" quotePrefix="1" applyNumberFormat="1" applyBorder="1" applyAlignment="1">
      <alignment wrapText="1"/>
    </xf>
    <xf numFmtId="1" fontId="0" fillId="0" borderId="4" xfId="0" applyNumberFormat="1" applyBorder="1"/>
    <xf numFmtId="170" fontId="0" fillId="0" borderId="0" xfId="0" applyNumberFormat="1" applyFill="1"/>
    <xf numFmtId="2" fontId="0" fillId="0" borderId="0" xfId="0" applyNumberFormat="1" applyFill="1"/>
    <xf numFmtId="0" fontId="36" fillId="0" borderId="0" xfId="7" applyFill="1"/>
    <xf numFmtId="0" fontId="0" fillId="0" borderId="12" xfId="0" applyFill="1" applyBorder="1"/>
    <xf numFmtId="169" fontId="3" fillId="0" borderId="12" xfId="0" applyNumberFormat="1" applyFont="1" applyFill="1" applyBorder="1"/>
    <xf numFmtId="0" fontId="0" fillId="0" borderId="13" xfId="0" applyFill="1" applyBorder="1"/>
    <xf numFmtId="0" fontId="3" fillId="0" borderId="4" xfId="0" applyFont="1" applyFill="1" applyBorder="1" applyAlignment="1">
      <alignment wrapText="1"/>
    </xf>
    <xf numFmtId="169" fontId="3" fillId="0" borderId="4" xfId="0" applyNumberFormat="1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11" fillId="0" borderId="0" xfId="0" applyFont="1" applyFill="1"/>
    <xf numFmtId="0" fontId="19" fillId="0" borderId="0" xfId="0" applyFont="1" applyFill="1"/>
    <xf numFmtId="0" fontId="3" fillId="0" borderId="0" xfId="0" applyFont="1" applyFill="1" applyAlignment="1">
      <alignment horizontal="right"/>
    </xf>
    <xf numFmtId="0" fontId="33" fillId="5" borderId="0" xfId="0" applyFont="1" applyFill="1" applyAlignment="1">
      <alignment wrapText="1"/>
    </xf>
    <xf numFmtId="0" fontId="33" fillId="5" borderId="0" xfId="0" applyFont="1" applyFill="1" applyAlignment="1">
      <alignment horizontal="center" wrapText="1"/>
    </xf>
    <xf numFmtId="0" fontId="47" fillId="4" borderId="0" xfId="0" applyFont="1" applyFill="1"/>
    <xf numFmtId="10" fontId="46" fillId="13" borderId="54" xfId="8" applyNumberFormat="1"/>
    <xf numFmtId="0" fontId="17" fillId="4" borderId="0" xfId="0" applyFont="1" applyFill="1"/>
    <xf numFmtId="0" fontId="33" fillId="5" borderId="0" xfId="0" applyFont="1" applyFill="1"/>
    <xf numFmtId="0" fontId="0" fillId="0" borderId="0" xfId="0" applyAlignment="1">
      <alignment horizontal="right"/>
    </xf>
    <xf numFmtId="174" fontId="0" fillId="0" borderId="30" xfId="0" applyNumberFormat="1" applyFill="1" applyBorder="1" applyAlignment="1">
      <alignment horizontal="center"/>
    </xf>
    <xf numFmtId="174" fontId="0" fillId="0" borderId="0" xfId="0" applyNumberFormat="1" applyFill="1" applyBorder="1" applyAlignment="1">
      <alignment horizontal="center"/>
    </xf>
    <xf numFmtId="174" fontId="0" fillId="0" borderId="31" xfId="0" applyNumberFormat="1" applyFill="1" applyBorder="1" applyAlignment="1">
      <alignment horizontal="center"/>
    </xf>
    <xf numFmtId="0" fontId="2" fillId="11" borderId="16" xfId="0" applyFont="1" applyFill="1" applyBorder="1" applyAlignment="1">
      <alignment horizontal="center"/>
    </xf>
    <xf numFmtId="0" fontId="2" fillId="11" borderId="17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39" fillId="0" borderId="3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0" fillId="0" borderId="3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39" fillId="0" borderId="31" xfId="0" applyFont="1" applyFill="1" applyBorder="1" applyAlignment="1">
      <alignment horizontal="center"/>
    </xf>
    <xf numFmtId="174" fontId="0" fillId="0" borderId="30" xfId="0" applyNumberFormat="1" applyFill="1" applyBorder="1" applyAlignment="1">
      <alignment horizontal="center" vertical="center"/>
    </xf>
    <xf numFmtId="174" fontId="0" fillId="0" borderId="31" xfId="0" applyNumberFormat="1" applyFill="1" applyBorder="1" applyAlignment="1">
      <alignment horizontal="center" vertical="center"/>
    </xf>
    <xf numFmtId="0" fontId="2" fillId="12" borderId="16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174" fontId="0" fillId="0" borderId="0" xfId="0" applyNumberForma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/>
    </xf>
    <xf numFmtId="0" fontId="2" fillId="10" borderId="17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0" borderId="30" xfId="0" applyFont="1" applyBorder="1" applyAlignment="1">
      <alignment horizontal="left" vertical="center"/>
    </xf>
    <xf numFmtId="1" fontId="0" fillId="0" borderId="53" xfId="0" quotePrefix="1" applyNumberFormat="1" applyBorder="1" applyAlignment="1">
      <alignment horizontal="center" wrapText="1"/>
    </xf>
    <xf numFmtId="1" fontId="0" fillId="0" borderId="6" xfId="0" applyNumberForma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9" xfId="0" quotePrefix="1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/>
    <xf numFmtId="0" fontId="33" fillId="5" borderId="0" xfId="0" applyFont="1" applyFill="1" applyAlignment="1">
      <alignment horizontal="center" wrapText="1"/>
    </xf>
    <xf numFmtId="44" fontId="0" fillId="0" borderId="0" xfId="4" applyFont="1" applyAlignment="1">
      <alignment horizontal="center"/>
    </xf>
    <xf numFmtId="0" fontId="0" fillId="0" borderId="0" xfId="0" applyAlignment="1">
      <alignment horizontal="center"/>
    </xf>
  </cellXfs>
  <cellStyles count="9">
    <cellStyle name="Bad" xfId="7" builtinId="27"/>
    <cellStyle name="Comma" xfId="1" builtinId="3"/>
    <cellStyle name="Comma 2" xfId="3"/>
    <cellStyle name="Currency" xfId="4" builtinId="4"/>
    <cellStyle name="Hyperlink" xfId="5" builtinId="8"/>
    <cellStyle name="Input" xfId="8" builtinId="20"/>
    <cellStyle name="Normal" xfId="0" builtinId="0"/>
    <cellStyle name="Normal 16" xfId="2"/>
    <cellStyle name="Percent" xfId="6" builtinId="5"/>
  </cellStyles>
  <dxfs count="0"/>
  <tableStyles count="0" defaultTableStyle="TableStyleMedium2" defaultPivotStyle="PivotStyleLight16"/>
  <colors>
    <mruColors>
      <color rgb="FFFFFF99"/>
      <color rgb="FF00507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3</xdr:col>
      <xdr:colOff>271182</xdr:colOff>
      <xdr:row>9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6EB26D-B09A-4245-A99A-79FF112A9A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09600" y="1047750"/>
          <a:ext cx="3147732" cy="667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3 Colors">
  <a:themeElements>
    <a:clrScheme name="E3 Colors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"/>
  <sheetViews>
    <sheetView showGridLines="0" workbookViewId="0"/>
  </sheetViews>
  <sheetFormatPr defaultColWidth="9.08984375" defaultRowHeight="14.5" x14ac:dyDescent="0.35"/>
  <cols>
    <col min="1" max="1" width="9.08984375" style="84"/>
    <col min="2" max="2" width="16.54296875" style="84" bestFit="1" customWidth="1"/>
    <col min="3" max="3" width="26.54296875" style="84" bestFit="1" customWidth="1"/>
    <col min="4" max="4" width="111" style="84" bestFit="1" customWidth="1"/>
    <col min="5" max="16384" width="9.08984375" style="84"/>
  </cols>
  <sheetData>
    <row r="1" spans="1:31" s="67" customFormat="1" x14ac:dyDescent="0.35">
      <c r="A1" s="134"/>
    </row>
    <row r="2" spans="1:31" s="71" customFormat="1" ht="23.5" x14ac:dyDescent="0.55000000000000004">
      <c r="A2" s="68"/>
      <c r="B2" s="69" t="s">
        <v>281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</row>
    <row r="3" spans="1:31" s="75" customFormat="1" ht="18.5" x14ac:dyDescent="0.45">
      <c r="A3" s="72"/>
      <c r="B3" s="7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</row>
    <row r="4" spans="1:31" s="76" customFormat="1" ht="13" x14ac:dyDescent="0.3"/>
    <row r="5" spans="1:31" s="76" customFormat="1" ht="13" x14ac:dyDescent="0.3">
      <c r="B5" s="77" t="s">
        <v>222</v>
      </c>
      <c r="C5" s="78"/>
      <c r="D5" s="78"/>
      <c r="E5" s="78"/>
      <c r="F5" s="78"/>
      <c r="G5" s="79"/>
      <c r="H5" s="79"/>
    </row>
    <row r="6" spans="1:31" s="76" customFormat="1" ht="13" x14ac:dyDescent="0.3">
      <c r="B6" s="80"/>
      <c r="C6" s="78"/>
      <c r="D6" s="78"/>
      <c r="E6" s="78"/>
      <c r="F6" s="78"/>
      <c r="G6" s="79"/>
      <c r="H6" s="79"/>
    </row>
    <row r="7" spans="1:31" s="76" customFormat="1" ht="13" x14ac:dyDescent="0.3">
      <c r="B7" s="80"/>
      <c r="C7" s="78"/>
      <c r="D7" s="78"/>
      <c r="E7" s="78"/>
      <c r="F7" s="78"/>
      <c r="G7" s="79"/>
      <c r="H7" s="79"/>
    </row>
    <row r="8" spans="1:31" s="76" customFormat="1" ht="13" x14ac:dyDescent="0.3">
      <c r="B8" s="80"/>
      <c r="C8" s="80"/>
      <c r="D8" s="80"/>
      <c r="E8" s="80"/>
      <c r="F8" s="80"/>
      <c r="G8" s="79"/>
      <c r="H8" s="79"/>
    </row>
    <row r="9" spans="1:31" s="76" customFormat="1" ht="13" x14ac:dyDescent="0.3">
      <c r="B9" s="80"/>
      <c r="C9" s="80"/>
      <c r="D9" s="80"/>
      <c r="E9" s="80"/>
      <c r="F9" s="80"/>
      <c r="G9" s="79"/>
      <c r="H9" s="79"/>
    </row>
    <row r="10" spans="1:31" s="76" customFormat="1" ht="13" x14ac:dyDescent="0.3">
      <c r="B10" s="77" t="s">
        <v>223</v>
      </c>
      <c r="C10" s="77"/>
      <c r="D10" s="79"/>
      <c r="E10" s="80"/>
      <c r="F10" s="80"/>
      <c r="G10" s="79"/>
      <c r="H10" s="79"/>
    </row>
    <row r="11" spans="1:31" s="76" customFormat="1" ht="13" x14ac:dyDescent="0.3">
      <c r="B11" s="77" t="s">
        <v>224</v>
      </c>
      <c r="C11" s="77"/>
      <c r="E11" s="80"/>
      <c r="F11" s="80"/>
      <c r="G11" s="79"/>
      <c r="H11" s="79"/>
    </row>
    <row r="12" spans="1:31" s="76" customFormat="1" ht="13" x14ac:dyDescent="0.3">
      <c r="B12" s="77" t="s">
        <v>225</v>
      </c>
      <c r="C12" s="77"/>
      <c r="D12" s="80"/>
      <c r="E12" s="80"/>
      <c r="F12" s="80"/>
      <c r="G12" s="79"/>
      <c r="H12" s="79"/>
    </row>
    <row r="13" spans="1:31" s="76" customFormat="1" ht="13" x14ac:dyDescent="0.3">
      <c r="B13" s="80"/>
      <c r="C13" s="77"/>
      <c r="D13" s="80"/>
      <c r="E13" s="80"/>
      <c r="F13" s="80"/>
      <c r="G13" s="79"/>
      <c r="H13" s="79"/>
    </row>
    <row r="14" spans="1:31" s="76" customFormat="1" ht="13" x14ac:dyDescent="0.3">
      <c r="B14" s="81">
        <v>42755</v>
      </c>
      <c r="C14" s="80"/>
      <c r="D14" s="80"/>
      <c r="E14" s="80"/>
      <c r="F14" s="80"/>
      <c r="G14" s="79"/>
      <c r="H14" s="79"/>
    </row>
    <row r="15" spans="1:31" s="76" customFormat="1" ht="13" x14ac:dyDescent="0.3">
      <c r="B15" s="82"/>
      <c r="C15" s="80"/>
      <c r="D15" s="80"/>
      <c r="E15" s="80"/>
      <c r="F15" s="80"/>
      <c r="G15" s="79"/>
      <c r="H15" s="79"/>
    </row>
    <row r="16" spans="1:31" s="76" customFormat="1" ht="13" x14ac:dyDescent="0.3">
      <c r="B16" s="81"/>
      <c r="C16" s="80"/>
      <c r="D16" s="80"/>
      <c r="E16" s="80"/>
      <c r="F16" s="80"/>
      <c r="G16" s="79"/>
      <c r="H16" s="79"/>
    </row>
    <row r="18" spans="2:4" x14ac:dyDescent="0.35">
      <c r="B18" s="83" t="s">
        <v>226</v>
      </c>
    </row>
    <row r="19" spans="2:4" x14ac:dyDescent="0.35">
      <c r="B19" s="85" t="s">
        <v>227</v>
      </c>
      <c r="C19" s="86" t="s">
        <v>228</v>
      </c>
      <c r="D19" s="87" t="s">
        <v>229</v>
      </c>
    </row>
    <row r="20" spans="2:4" x14ac:dyDescent="0.35">
      <c r="B20" s="91" t="s">
        <v>230</v>
      </c>
      <c r="C20" s="88" t="s">
        <v>231</v>
      </c>
      <c r="D20" s="89" t="s">
        <v>239</v>
      </c>
    </row>
    <row r="21" spans="2:4" x14ac:dyDescent="0.35">
      <c r="B21" s="213"/>
      <c r="C21" s="93" t="s">
        <v>446</v>
      </c>
      <c r="D21" s="94" t="s">
        <v>447</v>
      </c>
    </row>
    <row r="22" spans="2:4" x14ac:dyDescent="0.35">
      <c r="B22" s="92"/>
      <c r="C22" s="93" t="s">
        <v>232</v>
      </c>
      <c r="D22" s="94" t="s">
        <v>240</v>
      </c>
    </row>
    <row r="23" spans="2:4" x14ac:dyDescent="0.35">
      <c r="B23" s="92"/>
      <c r="C23" s="93" t="s">
        <v>233</v>
      </c>
      <c r="D23" s="94" t="s">
        <v>241</v>
      </c>
    </row>
    <row r="24" spans="2:4" x14ac:dyDescent="0.35">
      <c r="B24" s="92"/>
      <c r="C24" s="93" t="s">
        <v>408</v>
      </c>
      <c r="D24" s="94" t="s">
        <v>409</v>
      </c>
    </row>
    <row r="25" spans="2:4" x14ac:dyDescent="0.35">
      <c r="B25" s="92"/>
      <c r="C25" s="93" t="s">
        <v>234</v>
      </c>
      <c r="D25" s="94" t="s">
        <v>242</v>
      </c>
    </row>
    <row r="26" spans="2:4" x14ac:dyDescent="0.35">
      <c r="B26" s="92"/>
      <c r="C26" s="93" t="s">
        <v>283</v>
      </c>
      <c r="D26" s="94" t="s">
        <v>284</v>
      </c>
    </row>
    <row r="27" spans="2:4" x14ac:dyDescent="0.35">
      <c r="B27" s="95" t="s">
        <v>282</v>
      </c>
      <c r="C27" s="88" t="s">
        <v>235</v>
      </c>
      <c r="D27" s="89" t="s">
        <v>243</v>
      </c>
    </row>
    <row r="28" spans="2:4" x14ac:dyDescent="0.35">
      <c r="B28" s="96"/>
      <c r="C28" s="93" t="s">
        <v>419</v>
      </c>
      <c r="D28" s="94" t="s">
        <v>421</v>
      </c>
    </row>
    <row r="29" spans="2:4" x14ac:dyDescent="0.35">
      <c r="B29" s="96"/>
      <c r="C29" s="93" t="s">
        <v>420</v>
      </c>
      <c r="D29" s="94" t="s">
        <v>422</v>
      </c>
    </row>
    <row r="30" spans="2:4" x14ac:dyDescent="0.35">
      <c r="B30" s="96"/>
      <c r="C30" s="93" t="s">
        <v>236</v>
      </c>
      <c r="D30" s="94" t="s">
        <v>244</v>
      </c>
    </row>
    <row r="31" spans="2:4" x14ac:dyDescent="0.35">
      <c r="B31" s="96"/>
      <c r="C31" s="93" t="s">
        <v>450</v>
      </c>
      <c r="D31" s="94" t="s">
        <v>451</v>
      </c>
    </row>
    <row r="32" spans="2:4" x14ac:dyDescent="0.35">
      <c r="B32" s="128"/>
      <c r="C32" s="93" t="s">
        <v>237</v>
      </c>
      <c r="D32" s="94" t="s">
        <v>452</v>
      </c>
    </row>
    <row r="33" spans="2:4" x14ac:dyDescent="0.35">
      <c r="B33" s="97"/>
      <c r="C33" s="98" t="s">
        <v>238</v>
      </c>
      <c r="D33" s="90" t="s">
        <v>245</v>
      </c>
    </row>
    <row r="34" spans="2:4" x14ac:dyDescent="0.35">
      <c r="C34" s="103"/>
    </row>
    <row r="40" spans="2:4" ht="23.5" x14ac:dyDescent="0.35">
      <c r="B40" s="146"/>
    </row>
    <row r="41" spans="2:4" ht="22.5" x14ac:dyDescent="0.35">
      <c r="B41" s="147"/>
    </row>
    <row r="42" spans="2:4" ht="22.5" x14ac:dyDescent="0.35">
      <c r="B42" s="147"/>
    </row>
    <row r="43" spans="2:4" ht="22.5" x14ac:dyDescent="0.35">
      <c r="B43" s="147"/>
    </row>
    <row r="44" spans="2:4" ht="23.5" x14ac:dyDescent="0.35">
      <c r="B44" s="146"/>
    </row>
    <row r="45" spans="2:4" ht="23.5" x14ac:dyDescent="0.35">
      <c r="B45" s="146"/>
    </row>
    <row r="46" spans="2:4" ht="22.5" x14ac:dyDescent="0.35">
      <c r="B46" s="147"/>
    </row>
    <row r="47" spans="2:4" ht="22.5" x14ac:dyDescent="0.35">
      <c r="B47" s="147"/>
    </row>
    <row r="48" spans="2:4" ht="22.5" x14ac:dyDescent="0.35">
      <c r="B48" s="147"/>
    </row>
    <row r="49" spans="2:2" ht="22.5" x14ac:dyDescent="0.35">
      <c r="B49" s="147"/>
    </row>
    <row r="50" spans="2:2" ht="23.5" x14ac:dyDescent="0.35">
      <c r="B50" s="146"/>
    </row>
    <row r="51" spans="2:2" ht="23.5" x14ac:dyDescent="0.35">
      <c r="B51" s="146"/>
    </row>
    <row r="52" spans="2:2" ht="22.5" x14ac:dyDescent="0.35">
      <c r="B52" s="147"/>
    </row>
    <row r="53" spans="2:2" ht="22.5" x14ac:dyDescent="0.35">
      <c r="B53" s="147"/>
    </row>
    <row r="54" spans="2:2" ht="22.5" x14ac:dyDescent="0.35">
      <c r="B54" s="147"/>
    </row>
    <row r="55" spans="2:2" ht="23.5" x14ac:dyDescent="0.55000000000000004">
      <c r="B55" s="148"/>
    </row>
    <row r="56" spans="2:2" x14ac:dyDescent="0.35">
      <c r="B56" s="149"/>
    </row>
    <row r="57" spans="2:2" x14ac:dyDescent="0.35">
      <c r="B57" s="149"/>
    </row>
    <row r="58" spans="2:2" x14ac:dyDescent="0.35">
      <c r="B58" s="149"/>
    </row>
    <row r="59" spans="2:2" x14ac:dyDescent="0.35">
      <c r="B59" s="149"/>
    </row>
    <row r="60" spans="2:2" x14ac:dyDescent="0.35">
      <c r="B60" s="149"/>
    </row>
    <row r="61" spans="2:2" x14ac:dyDescent="0.35">
      <c r="B61" s="14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D9D9D9"/>
    <pageSetUpPr fitToPage="1"/>
  </sheetPr>
  <dimension ref="A1:X36"/>
  <sheetViews>
    <sheetView showGridLines="0" zoomScaleNormal="100" workbookViewId="0"/>
  </sheetViews>
  <sheetFormatPr defaultColWidth="9.08984375" defaultRowHeight="14.5" x14ac:dyDescent="0.35"/>
  <cols>
    <col min="1" max="1" width="25.54296875" style="162" bestFit="1" customWidth="1"/>
    <col min="2" max="2" width="30.08984375" style="162" customWidth="1"/>
    <col min="3" max="3" width="9.08984375" style="162"/>
    <col min="4" max="4" width="15.453125" style="162" customWidth="1"/>
    <col min="5" max="5" width="19.36328125" style="162" customWidth="1"/>
    <col min="6" max="6" width="20.6328125" style="162" bestFit="1" customWidth="1"/>
    <col min="7" max="7" width="23.6328125" style="162" customWidth="1"/>
    <col min="8" max="8" width="12.453125" style="162" customWidth="1"/>
    <col min="9" max="16" width="7.6328125" style="162" customWidth="1"/>
    <col min="17" max="23" width="9.08984375" style="162"/>
    <col min="24" max="24" width="10.08984375" style="162" bestFit="1" customWidth="1"/>
    <col min="25" max="16384" width="9.08984375" style="162"/>
  </cols>
  <sheetData>
    <row r="1" spans="1:24" s="214" customFormat="1" ht="29" x14ac:dyDescent="0.35">
      <c r="A1" s="371" t="s">
        <v>173</v>
      </c>
      <c r="B1" s="371" t="s">
        <v>261</v>
      </c>
      <c r="C1" s="371" t="s">
        <v>207</v>
      </c>
      <c r="D1" s="371" t="s">
        <v>174</v>
      </c>
      <c r="E1" s="371" t="s">
        <v>208</v>
      </c>
      <c r="F1" s="371" t="s">
        <v>209</v>
      </c>
      <c r="G1" s="371" t="s">
        <v>210</v>
      </c>
      <c r="H1" s="367" t="s">
        <v>51</v>
      </c>
      <c r="I1" s="371">
        <v>2017</v>
      </c>
      <c r="J1" s="371">
        <v>2018</v>
      </c>
      <c r="K1" s="371">
        <v>2019</v>
      </c>
      <c r="L1" s="371">
        <v>2020</v>
      </c>
      <c r="M1" s="371">
        <v>2021</v>
      </c>
      <c r="N1" s="371">
        <v>2022</v>
      </c>
      <c r="O1" s="371">
        <v>2023</v>
      </c>
      <c r="P1" s="371">
        <v>2024</v>
      </c>
      <c r="Q1" s="371">
        <v>2025</v>
      </c>
      <c r="R1" s="371">
        <v>2026</v>
      </c>
      <c r="S1" s="371">
        <v>2027</v>
      </c>
      <c r="T1" s="371">
        <v>2028</v>
      </c>
      <c r="U1" s="371">
        <v>2029</v>
      </c>
      <c r="V1" s="371">
        <v>2030</v>
      </c>
    </row>
    <row r="2" spans="1:24" x14ac:dyDescent="0.35">
      <c r="A2" s="162" t="s">
        <v>195</v>
      </c>
      <c r="B2" s="162" t="s">
        <v>262</v>
      </c>
      <c r="C2" s="162" t="s">
        <v>211</v>
      </c>
      <c r="D2" s="162" t="s">
        <v>187</v>
      </c>
      <c r="E2" s="162" t="s">
        <v>205</v>
      </c>
      <c r="F2" s="162" t="s">
        <v>191</v>
      </c>
      <c r="G2" s="162" t="s">
        <v>213</v>
      </c>
      <c r="H2" s="152">
        <v>2</v>
      </c>
      <c r="I2" s="151">
        <v>0</v>
      </c>
      <c r="J2" s="151">
        <v>47</v>
      </c>
      <c r="K2" s="151">
        <v>47</v>
      </c>
      <c r="L2" s="151">
        <v>47</v>
      </c>
      <c r="M2" s="151">
        <v>47</v>
      </c>
      <c r="N2" s="151">
        <v>47</v>
      </c>
      <c r="O2" s="151">
        <v>47</v>
      </c>
      <c r="P2" s="151">
        <v>47</v>
      </c>
      <c r="Q2" s="151">
        <v>47</v>
      </c>
      <c r="R2" s="151">
        <v>47</v>
      </c>
      <c r="S2" s="151">
        <v>47</v>
      </c>
      <c r="T2" s="151">
        <v>47</v>
      </c>
      <c r="U2" s="151">
        <v>47</v>
      </c>
      <c r="V2" s="151">
        <v>47</v>
      </c>
      <c r="X2" s="181"/>
    </row>
    <row r="3" spans="1:24" x14ac:dyDescent="0.35">
      <c r="A3" s="162" t="s">
        <v>162</v>
      </c>
      <c r="B3" s="162" t="s">
        <v>262</v>
      </c>
      <c r="C3" s="162" t="s">
        <v>211</v>
      </c>
      <c r="D3" s="162" t="s">
        <v>187</v>
      </c>
      <c r="E3" s="162" t="s">
        <v>205</v>
      </c>
      <c r="F3" s="162" t="s">
        <v>191</v>
      </c>
      <c r="G3" s="162" t="s">
        <v>213</v>
      </c>
      <c r="H3" s="152">
        <v>2</v>
      </c>
      <c r="I3" s="151">
        <v>0</v>
      </c>
      <c r="J3" s="151">
        <v>17</v>
      </c>
      <c r="K3" s="151">
        <v>17</v>
      </c>
      <c r="L3" s="151">
        <v>17</v>
      </c>
      <c r="M3" s="151">
        <v>17</v>
      </c>
      <c r="N3" s="151">
        <v>17</v>
      </c>
      <c r="O3" s="151">
        <v>17</v>
      </c>
      <c r="P3" s="151">
        <v>17</v>
      </c>
      <c r="Q3" s="151">
        <v>17</v>
      </c>
      <c r="R3" s="151">
        <v>17</v>
      </c>
      <c r="S3" s="151">
        <v>17</v>
      </c>
      <c r="T3" s="151">
        <v>17</v>
      </c>
      <c r="U3" s="151">
        <v>17</v>
      </c>
      <c r="V3" s="151">
        <v>17</v>
      </c>
    </row>
    <row r="4" spans="1:24" x14ac:dyDescent="0.35">
      <c r="A4" s="162" t="s">
        <v>260</v>
      </c>
      <c r="B4" s="162" t="s">
        <v>262</v>
      </c>
      <c r="C4" s="162" t="s">
        <v>211</v>
      </c>
      <c r="D4" s="162" t="s">
        <v>187</v>
      </c>
      <c r="E4" s="162" t="s">
        <v>205</v>
      </c>
      <c r="F4" s="162" t="s">
        <v>191</v>
      </c>
      <c r="G4" s="162" t="s">
        <v>213</v>
      </c>
      <c r="H4" s="152">
        <v>2</v>
      </c>
      <c r="I4" s="151">
        <v>0</v>
      </c>
      <c r="J4" s="151">
        <v>9</v>
      </c>
      <c r="K4" s="151">
        <v>9</v>
      </c>
      <c r="L4" s="151">
        <v>9</v>
      </c>
      <c r="M4" s="151">
        <v>9</v>
      </c>
      <c r="N4" s="151">
        <v>9</v>
      </c>
      <c r="O4" s="151">
        <v>9</v>
      </c>
      <c r="P4" s="151">
        <v>9</v>
      </c>
      <c r="Q4" s="151">
        <v>9</v>
      </c>
      <c r="R4" s="151">
        <v>9</v>
      </c>
      <c r="S4" s="151">
        <v>9</v>
      </c>
      <c r="T4" s="151">
        <v>9</v>
      </c>
      <c r="U4" s="151">
        <v>9</v>
      </c>
      <c r="V4" s="151">
        <v>9</v>
      </c>
    </row>
    <row r="5" spans="1:24" x14ac:dyDescent="0.35">
      <c r="A5" s="162" t="s">
        <v>196</v>
      </c>
      <c r="B5" s="162" t="s">
        <v>262</v>
      </c>
      <c r="C5" s="162" t="s">
        <v>211</v>
      </c>
      <c r="D5" s="162" t="s">
        <v>187</v>
      </c>
      <c r="E5" s="162" t="s">
        <v>205</v>
      </c>
      <c r="F5" s="162" t="s">
        <v>191</v>
      </c>
      <c r="G5" s="162" t="s">
        <v>213</v>
      </c>
      <c r="H5" s="152">
        <v>2</v>
      </c>
      <c r="I5" s="151">
        <v>0</v>
      </c>
      <c r="J5" s="151">
        <v>17</v>
      </c>
      <c r="K5" s="151">
        <v>17</v>
      </c>
      <c r="L5" s="151">
        <v>17</v>
      </c>
      <c r="M5" s="151">
        <v>17</v>
      </c>
      <c r="N5" s="151">
        <v>17</v>
      </c>
      <c r="O5" s="151">
        <v>17</v>
      </c>
      <c r="P5" s="151">
        <v>17</v>
      </c>
      <c r="Q5" s="151">
        <v>17</v>
      </c>
      <c r="R5" s="151">
        <v>17</v>
      </c>
      <c r="S5" s="151">
        <v>17</v>
      </c>
      <c r="T5" s="151">
        <v>17</v>
      </c>
      <c r="U5" s="151">
        <v>17</v>
      </c>
      <c r="V5" s="151">
        <v>17</v>
      </c>
    </row>
    <row r="6" spans="1:24" x14ac:dyDescent="0.35">
      <c r="A6" s="162" t="s">
        <v>187</v>
      </c>
      <c r="B6" s="162" t="s">
        <v>263</v>
      </c>
      <c r="C6" s="162" t="s">
        <v>214</v>
      </c>
      <c r="D6" s="162" t="s">
        <v>187</v>
      </c>
      <c r="E6" s="162" t="s">
        <v>288</v>
      </c>
      <c r="F6" s="162" t="s">
        <v>292</v>
      </c>
      <c r="G6" s="162" t="s">
        <v>215</v>
      </c>
      <c r="H6" s="152">
        <v>1</v>
      </c>
      <c r="I6" s="151">
        <v>0</v>
      </c>
      <c r="J6" s="151">
        <v>0</v>
      </c>
      <c r="K6" s="151">
        <v>0</v>
      </c>
      <c r="L6" s="151">
        <v>0</v>
      </c>
      <c r="M6" s="151">
        <v>0</v>
      </c>
      <c r="N6" s="151">
        <v>0</v>
      </c>
      <c r="O6" s="151">
        <v>0</v>
      </c>
      <c r="P6" s="151">
        <v>0</v>
      </c>
      <c r="Q6" s="151">
        <v>0</v>
      </c>
      <c r="R6" s="151">
        <v>0</v>
      </c>
      <c r="S6" s="151">
        <v>0</v>
      </c>
      <c r="T6" s="151">
        <v>0</v>
      </c>
      <c r="U6" s="151">
        <v>0</v>
      </c>
      <c r="V6" s="151">
        <v>0</v>
      </c>
    </row>
    <row r="7" spans="1:24" x14ac:dyDescent="0.35">
      <c r="A7" s="162" t="s">
        <v>187</v>
      </c>
      <c r="B7" s="162" t="s">
        <v>263</v>
      </c>
      <c r="C7" s="162" t="s">
        <v>214</v>
      </c>
      <c r="D7" s="162" t="s">
        <v>187</v>
      </c>
      <c r="E7" s="162" t="s">
        <v>289</v>
      </c>
      <c r="F7" s="162" t="s">
        <v>292</v>
      </c>
      <c r="G7" s="162" t="s">
        <v>215</v>
      </c>
      <c r="H7" s="152">
        <v>1</v>
      </c>
      <c r="I7" s="151">
        <v>0</v>
      </c>
      <c r="J7" s="151">
        <v>0</v>
      </c>
      <c r="K7" s="151">
        <v>0</v>
      </c>
      <c r="L7" s="151">
        <v>3479.9999999999995</v>
      </c>
      <c r="M7" s="151">
        <v>8700</v>
      </c>
      <c r="N7" s="151">
        <v>15311.999999999998</v>
      </c>
      <c r="O7" s="151">
        <v>22968</v>
      </c>
      <c r="P7" s="151">
        <v>31319.999999999996</v>
      </c>
      <c r="Q7" s="151">
        <v>31319.999999999996</v>
      </c>
      <c r="R7" s="151">
        <v>31319.999999999996</v>
      </c>
      <c r="S7" s="151">
        <v>31319.999999999996</v>
      </c>
      <c r="T7" s="151">
        <v>31319.999999999996</v>
      </c>
      <c r="U7" s="151">
        <v>31319.999999999996</v>
      </c>
      <c r="V7" s="151">
        <v>31319.999999999996</v>
      </c>
    </row>
    <row r="8" spans="1:24" x14ac:dyDescent="0.35">
      <c r="A8" s="162" t="s">
        <v>216</v>
      </c>
      <c r="B8" s="162" t="s">
        <v>263</v>
      </c>
      <c r="C8" s="162" t="s">
        <v>214</v>
      </c>
      <c r="D8" s="162" t="s">
        <v>187</v>
      </c>
      <c r="E8" s="162" t="s">
        <v>288</v>
      </c>
      <c r="F8" s="162" t="s">
        <v>292</v>
      </c>
      <c r="G8" s="162" t="s">
        <v>215</v>
      </c>
      <c r="H8" s="152">
        <v>1</v>
      </c>
      <c r="I8" s="151">
        <v>0</v>
      </c>
      <c r="J8" s="151">
        <v>0</v>
      </c>
      <c r="K8" s="151">
        <v>0</v>
      </c>
      <c r="L8" s="151">
        <v>0</v>
      </c>
      <c r="M8" s="151">
        <v>0</v>
      </c>
      <c r="N8" s="151">
        <v>0</v>
      </c>
      <c r="O8" s="151">
        <v>0</v>
      </c>
      <c r="P8" s="151">
        <v>0</v>
      </c>
      <c r="Q8" s="151">
        <v>0</v>
      </c>
      <c r="R8" s="151">
        <v>0</v>
      </c>
      <c r="S8" s="151">
        <v>0</v>
      </c>
      <c r="T8" s="151">
        <v>0</v>
      </c>
      <c r="U8" s="151">
        <v>0</v>
      </c>
      <c r="V8" s="151">
        <v>0</v>
      </c>
    </row>
    <row r="9" spans="1:24" x14ac:dyDescent="0.35">
      <c r="A9" s="162" t="s">
        <v>216</v>
      </c>
      <c r="B9" s="162" t="s">
        <v>263</v>
      </c>
      <c r="C9" s="162" t="s">
        <v>214</v>
      </c>
      <c r="D9" s="162" t="s">
        <v>187</v>
      </c>
      <c r="E9" s="162" t="s">
        <v>289</v>
      </c>
      <c r="F9" s="162" t="s">
        <v>292</v>
      </c>
      <c r="G9" s="162" t="s">
        <v>215</v>
      </c>
      <c r="H9" s="152">
        <v>1</v>
      </c>
      <c r="I9" s="151">
        <v>0</v>
      </c>
      <c r="J9" s="151">
        <v>0</v>
      </c>
      <c r="K9" s="151">
        <v>0</v>
      </c>
      <c r="L9" s="151">
        <v>2520.0000000000005</v>
      </c>
      <c r="M9" s="151">
        <v>6300.0000000000009</v>
      </c>
      <c r="N9" s="151">
        <v>11088.000000000002</v>
      </c>
      <c r="O9" s="151">
        <v>16632</v>
      </c>
      <c r="P9" s="151">
        <v>22680.000000000004</v>
      </c>
      <c r="Q9" s="151">
        <v>22680.000000000004</v>
      </c>
      <c r="R9" s="151">
        <v>22680.000000000004</v>
      </c>
      <c r="S9" s="151">
        <v>22680.000000000004</v>
      </c>
      <c r="T9" s="151">
        <v>22680.000000000004</v>
      </c>
      <c r="U9" s="151">
        <v>22680.000000000004</v>
      </c>
      <c r="V9" s="151">
        <v>22680.000000000004</v>
      </c>
    </row>
    <row r="10" spans="1:24" x14ac:dyDescent="0.35">
      <c r="A10" s="162" t="s">
        <v>172</v>
      </c>
      <c r="B10" s="162" t="s">
        <v>263</v>
      </c>
      <c r="C10" s="162" t="s">
        <v>214</v>
      </c>
      <c r="D10" s="162" t="s">
        <v>188</v>
      </c>
      <c r="E10" s="162" t="s">
        <v>288</v>
      </c>
      <c r="F10" s="162" t="s">
        <v>292</v>
      </c>
      <c r="G10" s="162" t="s">
        <v>215</v>
      </c>
      <c r="H10" s="152">
        <v>1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V10" s="151">
        <v>0</v>
      </c>
    </row>
    <row r="11" spans="1:24" x14ac:dyDescent="0.35">
      <c r="A11" s="162" t="s">
        <v>172</v>
      </c>
      <c r="B11" s="162" t="s">
        <v>263</v>
      </c>
      <c r="C11" s="162" t="s">
        <v>214</v>
      </c>
      <c r="D11" s="162" t="s">
        <v>188</v>
      </c>
      <c r="E11" s="162" t="s">
        <v>289</v>
      </c>
      <c r="F11" s="162" t="s">
        <v>292</v>
      </c>
      <c r="G11" s="162" t="s">
        <v>215</v>
      </c>
      <c r="H11" s="152">
        <v>1</v>
      </c>
      <c r="I11" s="151">
        <v>0</v>
      </c>
      <c r="J11" s="151">
        <v>0</v>
      </c>
      <c r="K11" s="151">
        <v>0</v>
      </c>
      <c r="L11" s="151">
        <v>2320</v>
      </c>
      <c r="M11" s="151">
        <v>5800</v>
      </c>
      <c r="N11" s="151">
        <v>10208</v>
      </c>
      <c r="O11" s="151">
        <v>15311.999999999998</v>
      </c>
      <c r="P11" s="151">
        <v>20880</v>
      </c>
      <c r="Q11" s="151">
        <v>20880</v>
      </c>
      <c r="R11" s="151">
        <v>20880</v>
      </c>
      <c r="S11" s="151">
        <v>20880</v>
      </c>
      <c r="T11" s="151">
        <v>20880</v>
      </c>
      <c r="U11" s="151">
        <v>20880</v>
      </c>
      <c r="V11" s="151">
        <v>20880</v>
      </c>
    </row>
    <row r="12" spans="1:24" x14ac:dyDescent="0.35">
      <c r="A12" s="162" t="s">
        <v>217</v>
      </c>
      <c r="B12" s="162" t="s">
        <v>263</v>
      </c>
      <c r="C12" s="162" t="s">
        <v>214</v>
      </c>
      <c r="D12" s="162" t="s">
        <v>188</v>
      </c>
      <c r="E12" s="162" t="s">
        <v>288</v>
      </c>
      <c r="F12" s="162" t="s">
        <v>292</v>
      </c>
      <c r="G12" s="162" t="s">
        <v>215</v>
      </c>
      <c r="H12" s="152">
        <v>1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V12" s="151">
        <v>0</v>
      </c>
    </row>
    <row r="13" spans="1:24" x14ac:dyDescent="0.35">
      <c r="A13" s="162" t="s">
        <v>217</v>
      </c>
      <c r="B13" s="162" t="s">
        <v>263</v>
      </c>
      <c r="C13" s="162" t="s">
        <v>214</v>
      </c>
      <c r="D13" s="162" t="s">
        <v>188</v>
      </c>
      <c r="E13" s="162" t="s">
        <v>289</v>
      </c>
      <c r="F13" s="162" t="s">
        <v>292</v>
      </c>
      <c r="G13" s="162" t="s">
        <v>215</v>
      </c>
      <c r="H13" s="152">
        <v>1</v>
      </c>
      <c r="I13" s="151">
        <v>0</v>
      </c>
      <c r="J13" s="151">
        <v>0</v>
      </c>
      <c r="K13" s="151">
        <v>0</v>
      </c>
      <c r="L13" s="151">
        <v>1680.0000000000002</v>
      </c>
      <c r="M13" s="151">
        <v>4200</v>
      </c>
      <c r="N13" s="151">
        <v>7392.0000000000009</v>
      </c>
      <c r="O13" s="151">
        <v>11088.000000000002</v>
      </c>
      <c r="P13" s="151">
        <v>15120.000000000002</v>
      </c>
      <c r="Q13" s="151">
        <v>15120.000000000002</v>
      </c>
      <c r="R13" s="151">
        <v>15120.000000000002</v>
      </c>
      <c r="S13" s="151">
        <v>15120.000000000002</v>
      </c>
      <c r="T13" s="151">
        <v>15120.000000000002</v>
      </c>
      <c r="U13" s="151">
        <v>15120.000000000002</v>
      </c>
      <c r="V13" s="151">
        <v>15120.000000000002</v>
      </c>
    </row>
    <row r="14" spans="1:24" x14ac:dyDescent="0.35">
      <c r="A14" s="162" t="s">
        <v>187</v>
      </c>
      <c r="B14" s="162" t="s">
        <v>264</v>
      </c>
      <c r="C14" s="162" t="s">
        <v>214</v>
      </c>
      <c r="D14" s="162" t="s">
        <v>187</v>
      </c>
      <c r="E14" s="162" t="s">
        <v>289</v>
      </c>
      <c r="F14" s="162" t="s">
        <v>191</v>
      </c>
      <c r="G14" s="162" t="s">
        <v>213</v>
      </c>
      <c r="H14" s="152">
        <v>1</v>
      </c>
      <c r="I14" s="151">
        <v>0</v>
      </c>
      <c r="J14" s="151">
        <v>48</v>
      </c>
      <c r="K14" s="151">
        <v>48</v>
      </c>
      <c r="L14" s="151">
        <v>48</v>
      </c>
      <c r="M14" s="151">
        <v>48</v>
      </c>
      <c r="N14" s="151">
        <v>48</v>
      </c>
      <c r="O14" s="151">
        <v>48</v>
      </c>
      <c r="P14" s="151">
        <v>48</v>
      </c>
      <c r="Q14" s="151">
        <v>48</v>
      </c>
      <c r="R14" s="151">
        <v>48</v>
      </c>
      <c r="S14" s="151">
        <v>48</v>
      </c>
      <c r="T14" s="151">
        <v>48</v>
      </c>
      <c r="U14" s="151">
        <v>48</v>
      </c>
      <c r="V14" s="151">
        <v>48</v>
      </c>
    </row>
    <row r="15" spans="1:24" x14ac:dyDescent="0.35">
      <c r="A15" s="162" t="s">
        <v>187</v>
      </c>
      <c r="B15" s="162" t="s">
        <v>264</v>
      </c>
      <c r="C15" s="162" t="s">
        <v>214</v>
      </c>
      <c r="D15" s="162" t="s">
        <v>187</v>
      </c>
      <c r="E15" s="162" t="s">
        <v>265</v>
      </c>
      <c r="F15" s="162" t="s">
        <v>191</v>
      </c>
      <c r="G15" s="162" t="s">
        <v>213</v>
      </c>
      <c r="H15" s="152">
        <v>5</v>
      </c>
      <c r="I15" s="151">
        <v>0</v>
      </c>
      <c r="J15" s="151">
        <v>40</v>
      </c>
      <c r="K15" s="151">
        <v>40</v>
      </c>
      <c r="L15" s="151">
        <v>40</v>
      </c>
      <c r="M15" s="151">
        <v>40</v>
      </c>
      <c r="N15" s="151">
        <v>40</v>
      </c>
      <c r="O15" s="151">
        <v>40</v>
      </c>
      <c r="P15" s="151">
        <v>40</v>
      </c>
      <c r="Q15" s="151">
        <v>40</v>
      </c>
      <c r="R15" s="151">
        <v>40</v>
      </c>
      <c r="S15" s="151">
        <v>40</v>
      </c>
      <c r="T15" s="151">
        <v>40</v>
      </c>
      <c r="U15" s="151">
        <v>40</v>
      </c>
      <c r="V15" s="151">
        <v>40</v>
      </c>
    </row>
    <row r="16" spans="1:24" x14ac:dyDescent="0.35">
      <c r="A16" s="162" t="s">
        <v>172</v>
      </c>
      <c r="B16" s="162" t="s">
        <v>264</v>
      </c>
      <c r="C16" s="162" t="s">
        <v>214</v>
      </c>
      <c r="D16" s="162" t="s">
        <v>188</v>
      </c>
      <c r="E16" s="162" t="s">
        <v>289</v>
      </c>
      <c r="F16" s="162" t="s">
        <v>191</v>
      </c>
      <c r="G16" s="162" t="s">
        <v>213</v>
      </c>
      <c r="H16" s="152">
        <v>1</v>
      </c>
      <c r="I16" s="151">
        <v>0</v>
      </c>
      <c r="J16" s="151">
        <v>32</v>
      </c>
      <c r="K16" s="151">
        <v>32</v>
      </c>
      <c r="L16" s="151">
        <v>32</v>
      </c>
      <c r="M16" s="151">
        <v>32</v>
      </c>
      <c r="N16" s="151">
        <v>32</v>
      </c>
      <c r="O16" s="151">
        <v>32</v>
      </c>
      <c r="P16" s="151">
        <v>32</v>
      </c>
      <c r="Q16" s="151">
        <v>32</v>
      </c>
      <c r="R16" s="151">
        <v>32</v>
      </c>
      <c r="S16" s="151">
        <v>32</v>
      </c>
      <c r="T16" s="151">
        <v>32</v>
      </c>
      <c r="U16" s="151">
        <v>32</v>
      </c>
      <c r="V16" s="151">
        <v>32</v>
      </c>
    </row>
    <row r="17" spans="1:22" x14ac:dyDescent="0.35">
      <c r="A17" s="162" t="s">
        <v>218</v>
      </c>
      <c r="B17" s="162" t="s">
        <v>266</v>
      </c>
      <c r="C17" s="162" t="s">
        <v>151</v>
      </c>
      <c r="D17" s="162" t="s">
        <v>187</v>
      </c>
      <c r="E17" s="162" t="s">
        <v>465</v>
      </c>
      <c r="F17" s="162" t="s">
        <v>191</v>
      </c>
      <c r="G17" s="162" t="s">
        <v>213</v>
      </c>
      <c r="H17" s="152">
        <v>1</v>
      </c>
      <c r="I17" s="151">
        <v>0</v>
      </c>
      <c r="J17" s="151">
        <v>90</v>
      </c>
      <c r="K17" s="151">
        <v>90</v>
      </c>
      <c r="L17" s="151">
        <v>90</v>
      </c>
      <c r="M17" s="151">
        <v>90</v>
      </c>
      <c r="N17" s="151">
        <v>90</v>
      </c>
      <c r="O17" s="151">
        <v>90</v>
      </c>
      <c r="P17" s="151">
        <v>90</v>
      </c>
      <c r="Q17" s="151">
        <v>90</v>
      </c>
      <c r="R17" s="151">
        <v>90</v>
      </c>
      <c r="S17" s="151">
        <v>90</v>
      </c>
      <c r="T17" s="151">
        <v>90</v>
      </c>
      <c r="U17" s="151">
        <v>90</v>
      </c>
      <c r="V17" s="151">
        <v>90</v>
      </c>
    </row>
    <row r="18" spans="1:22" x14ac:dyDescent="0.35">
      <c r="A18" s="162" t="s">
        <v>192</v>
      </c>
      <c r="B18" s="162" t="s">
        <v>267</v>
      </c>
      <c r="C18" s="162" t="s">
        <v>219</v>
      </c>
      <c r="D18" s="162" t="s">
        <v>187</v>
      </c>
      <c r="E18" s="162" t="s">
        <v>203</v>
      </c>
      <c r="F18" s="162" t="s">
        <v>191</v>
      </c>
      <c r="G18" s="162" t="s">
        <v>213</v>
      </c>
      <c r="H18" s="152">
        <v>1</v>
      </c>
      <c r="I18" s="151">
        <v>0</v>
      </c>
      <c r="J18" s="151">
        <v>13</v>
      </c>
      <c r="K18" s="151">
        <v>13</v>
      </c>
      <c r="L18" s="151">
        <v>13</v>
      </c>
      <c r="M18" s="151">
        <v>13</v>
      </c>
      <c r="N18" s="151">
        <v>13</v>
      </c>
      <c r="O18" s="151">
        <v>13</v>
      </c>
      <c r="P18" s="151">
        <v>13</v>
      </c>
      <c r="Q18" s="151">
        <v>13</v>
      </c>
      <c r="R18" s="151">
        <v>13</v>
      </c>
      <c r="S18" s="151">
        <v>13</v>
      </c>
      <c r="T18" s="151">
        <v>13</v>
      </c>
      <c r="U18" s="151">
        <v>13</v>
      </c>
      <c r="V18" s="151">
        <v>13</v>
      </c>
    </row>
    <row r="19" spans="1:22" x14ac:dyDescent="0.35">
      <c r="A19" s="162" t="s">
        <v>193</v>
      </c>
      <c r="B19" s="162" t="s">
        <v>267</v>
      </c>
      <c r="C19" s="162" t="s">
        <v>221</v>
      </c>
      <c r="D19" s="162" t="s">
        <v>187</v>
      </c>
      <c r="E19" s="162" t="s">
        <v>204</v>
      </c>
      <c r="F19" s="162" t="s">
        <v>191</v>
      </c>
      <c r="G19" s="162" t="s">
        <v>213</v>
      </c>
      <c r="H19" s="152">
        <v>1</v>
      </c>
      <c r="I19" s="151">
        <v>0</v>
      </c>
      <c r="J19" s="151">
        <v>0</v>
      </c>
      <c r="K19" s="151">
        <v>0</v>
      </c>
      <c r="L19" s="151">
        <v>0</v>
      </c>
      <c r="M19" s="151">
        <v>0</v>
      </c>
      <c r="N19" s="151">
        <v>0</v>
      </c>
      <c r="O19" s="151">
        <v>0</v>
      </c>
      <c r="P19" s="151">
        <v>0</v>
      </c>
      <c r="Q19" s="151">
        <v>0</v>
      </c>
      <c r="R19" s="151">
        <v>0</v>
      </c>
      <c r="S19" s="151">
        <v>0</v>
      </c>
      <c r="T19" s="151">
        <v>0</v>
      </c>
      <c r="U19" s="151">
        <v>0</v>
      </c>
      <c r="V19" s="151">
        <v>0</v>
      </c>
    </row>
    <row r="20" spans="1:22" x14ac:dyDescent="0.35">
      <c r="A20" s="162" t="s">
        <v>190</v>
      </c>
      <c r="B20" s="162" t="s">
        <v>268</v>
      </c>
      <c r="C20" s="162" t="s">
        <v>220</v>
      </c>
      <c r="D20" s="162" t="s">
        <v>187</v>
      </c>
      <c r="E20" s="162" t="s">
        <v>293</v>
      </c>
      <c r="F20" s="263" t="s">
        <v>191</v>
      </c>
      <c r="G20" s="162" t="s">
        <v>213</v>
      </c>
      <c r="H20" s="152">
        <v>10</v>
      </c>
      <c r="I20" s="151">
        <v>0</v>
      </c>
      <c r="J20" s="151">
        <v>54</v>
      </c>
      <c r="K20" s="151">
        <v>54</v>
      </c>
      <c r="L20" s="151">
        <v>54</v>
      </c>
      <c r="M20" s="151">
        <v>54</v>
      </c>
      <c r="N20" s="151">
        <v>54</v>
      </c>
      <c r="O20" s="151">
        <v>54</v>
      </c>
      <c r="P20" s="151">
        <v>54</v>
      </c>
      <c r="Q20" s="151">
        <v>54</v>
      </c>
      <c r="R20" s="151">
        <v>54</v>
      </c>
      <c r="S20" s="151">
        <v>54</v>
      </c>
      <c r="T20" s="151">
        <v>54</v>
      </c>
      <c r="U20" s="151">
        <v>54</v>
      </c>
      <c r="V20" s="151">
        <v>54</v>
      </c>
    </row>
    <row r="21" spans="1:22" x14ac:dyDescent="0.35">
      <c r="A21" s="162" t="s">
        <v>300</v>
      </c>
      <c r="B21" s="162" t="s">
        <v>268</v>
      </c>
      <c r="C21" s="162" t="s">
        <v>297</v>
      </c>
      <c r="D21" s="162" t="s">
        <v>187</v>
      </c>
      <c r="E21" s="162" t="s">
        <v>293</v>
      </c>
      <c r="F21" s="162" t="s">
        <v>191</v>
      </c>
      <c r="G21" s="162" t="s">
        <v>213</v>
      </c>
      <c r="H21" s="152">
        <v>4</v>
      </c>
      <c r="I21" s="151">
        <v>0</v>
      </c>
      <c r="J21" s="151">
        <v>4</v>
      </c>
      <c r="K21" s="151">
        <v>4</v>
      </c>
      <c r="L21" s="151">
        <v>4</v>
      </c>
      <c r="M21" s="151">
        <v>4</v>
      </c>
      <c r="N21" s="151">
        <v>4</v>
      </c>
      <c r="O21" s="151">
        <v>4</v>
      </c>
      <c r="P21" s="151">
        <v>4</v>
      </c>
      <c r="Q21" s="151">
        <v>4</v>
      </c>
      <c r="R21" s="151">
        <v>4</v>
      </c>
      <c r="S21" s="151">
        <v>4</v>
      </c>
      <c r="T21" s="151">
        <v>4</v>
      </c>
      <c r="U21" s="151">
        <v>4</v>
      </c>
      <c r="V21" s="151">
        <v>4</v>
      </c>
    </row>
    <row r="22" spans="1:22" x14ac:dyDescent="0.35">
      <c r="H22" s="152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</row>
    <row r="23" spans="1:22" x14ac:dyDescent="0.35">
      <c r="A23" s="162" t="s">
        <v>187</v>
      </c>
      <c r="B23" s="162" t="s">
        <v>299</v>
      </c>
      <c r="C23" s="162" t="s">
        <v>214</v>
      </c>
      <c r="D23" s="162" t="s">
        <v>187</v>
      </c>
      <c r="E23" s="162" t="s">
        <v>289</v>
      </c>
      <c r="F23" s="162" t="s">
        <v>191</v>
      </c>
      <c r="G23" s="162" t="s">
        <v>215</v>
      </c>
      <c r="H23" s="152">
        <v>1</v>
      </c>
      <c r="I23" s="151">
        <v>0</v>
      </c>
      <c r="J23" s="151">
        <v>900</v>
      </c>
      <c r="K23" s="151">
        <v>900</v>
      </c>
      <c r="L23" s="151">
        <v>900</v>
      </c>
      <c r="M23" s="151">
        <v>900</v>
      </c>
      <c r="N23" s="151">
        <v>900</v>
      </c>
      <c r="O23" s="151">
        <v>900</v>
      </c>
      <c r="P23" s="151">
        <v>900</v>
      </c>
      <c r="Q23" s="151">
        <v>900</v>
      </c>
      <c r="R23" s="151">
        <v>900</v>
      </c>
      <c r="S23" s="151">
        <v>900</v>
      </c>
      <c r="T23" s="151">
        <v>900</v>
      </c>
      <c r="U23" s="151">
        <v>900</v>
      </c>
      <c r="V23" s="151">
        <v>900</v>
      </c>
    </row>
    <row r="24" spans="1:22" x14ac:dyDescent="0.35">
      <c r="A24" s="162" t="s">
        <v>172</v>
      </c>
      <c r="B24" s="162" t="s">
        <v>299</v>
      </c>
      <c r="C24" s="162" t="s">
        <v>214</v>
      </c>
      <c r="D24" s="162" t="s">
        <v>188</v>
      </c>
      <c r="E24" s="162" t="s">
        <v>289</v>
      </c>
      <c r="F24" s="162" t="s">
        <v>191</v>
      </c>
      <c r="G24" s="162" t="s">
        <v>215</v>
      </c>
      <c r="H24" s="152">
        <v>1</v>
      </c>
      <c r="I24" s="151">
        <v>0</v>
      </c>
      <c r="J24" s="151">
        <v>600</v>
      </c>
      <c r="K24" s="151">
        <v>600</v>
      </c>
      <c r="L24" s="151">
        <v>600</v>
      </c>
      <c r="M24" s="151">
        <v>600</v>
      </c>
      <c r="N24" s="151">
        <v>600</v>
      </c>
      <c r="O24" s="151">
        <v>600</v>
      </c>
      <c r="P24" s="151">
        <v>600</v>
      </c>
      <c r="Q24" s="151">
        <v>600</v>
      </c>
      <c r="R24" s="151">
        <v>600</v>
      </c>
      <c r="S24" s="151">
        <v>600</v>
      </c>
      <c r="T24" s="151">
        <v>600</v>
      </c>
      <c r="U24" s="151">
        <v>600</v>
      </c>
      <c r="V24" s="151">
        <v>600</v>
      </c>
    </row>
    <row r="25" spans="1:22" x14ac:dyDescent="0.35">
      <c r="A25" s="363" t="s">
        <v>466</v>
      </c>
      <c r="B25" s="181"/>
    </row>
    <row r="26" spans="1:22" x14ac:dyDescent="0.35">
      <c r="A26" s="364" t="s">
        <v>403</v>
      </c>
      <c r="L26"/>
      <c r="M26" s="55"/>
      <c r="N26"/>
      <c r="O26"/>
      <c r="P26"/>
      <c r="Q26"/>
      <c r="R26"/>
      <c r="S26"/>
      <c r="T26"/>
      <c r="U26"/>
      <c r="V26"/>
    </row>
    <row r="27" spans="1:22" x14ac:dyDescent="0.35">
      <c r="L27"/>
      <c r="M27"/>
      <c r="N27"/>
      <c r="O27"/>
      <c r="P27"/>
      <c r="Q27"/>
      <c r="R27"/>
      <c r="S27"/>
      <c r="T27"/>
      <c r="U27"/>
      <c r="V27"/>
    </row>
    <row r="28" spans="1:22" x14ac:dyDescent="0.35">
      <c r="J28" s="151"/>
      <c r="L28"/>
      <c r="N28"/>
      <c r="O28"/>
      <c r="P28"/>
      <c r="Q28"/>
      <c r="R28"/>
      <c r="S28"/>
      <c r="T28"/>
      <c r="U28"/>
      <c r="V28"/>
    </row>
    <row r="29" spans="1:22" ht="15" customHeight="1" x14ac:dyDescent="0.35">
      <c r="G29" s="254"/>
      <c r="H29" s="408"/>
      <c r="I29" s="409"/>
      <c r="J29" s="409"/>
      <c r="K29" s="410"/>
      <c r="L29" s="408"/>
      <c r="M29" s="410"/>
      <c r="N29" s="410"/>
      <c r="O29" s="410"/>
    </row>
    <row r="30" spans="1:22" x14ac:dyDescent="0.35">
      <c r="H30" s="256"/>
      <c r="I30" s="256"/>
      <c r="J30" s="256"/>
      <c r="K30" s="256"/>
      <c r="L30" s="256"/>
      <c r="M30" s="256"/>
      <c r="N30" s="256"/>
      <c r="O30" s="256"/>
    </row>
    <row r="31" spans="1:22" x14ac:dyDescent="0.35">
      <c r="G31" s="255"/>
      <c r="H31" s="258"/>
      <c r="I31" s="258"/>
      <c r="J31" s="258"/>
      <c r="K31" s="255"/>
      <c r="L31" s="172"/>
      <c r="M31" s="172"/>
    </row>
    <row r="32" spans="1:22" x14ac:dyDescent="0.35">
      <c r="G32" s="255"/>
      <c r="H32" s="258"/>
      <c r="I32" s="255"/>
      <c r="J32" s="255"/>
      <c r="K32" s="255"/>
      <c r="L32" s="172"/>
      <c r="M32" s="172"/>
    </row>
    <row r="33" spans="7:22" x14ac:dyDescent="0.35">
      <c r="G33" s="255"/>
      <c r="H33" s="255"/>
      <c r="I33" s="255"/>
      <c r="J33" s="255"/>
      <c r="K33" s="255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</row>
    <row r="34" spans="7:22" x14ac:dyDescent="0.35">
      <c r="G34" s="255"/>
      <c r="H34" s="255"/>
      <c r="I34" s="255"/>
      <c r="J34" s="255"/>
      <c r="K34" s="255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</row>
    <row r="35" spans="7:22" x14ac:dyDescent="0.35">
      <c r="G35" s="257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</row>
    <row r="36" spans="7:22" x14ac:dyDescent="0.35">
      <c r="G36" s="257"/>
    </row>
  </sheetData>
  <mergeCells count="2">
    <mergeCell ref="H29:K29"/>
    <mergeCell ref="L29:O29"/>
  </mergeCells>
  <pageMargins left="0.25" right="0.25" top="0.75" bottom="0.75" header="0.3" footer="0.3"/>
  <pageSetup scale="51" fitToHeight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9D9D9"/>
    <pageSetUpPr fitToPage="1"/>
  </sheetPr>
  <dimension ref="A1:W35"/>
  <sheetViews>
    <sheetView showGridLines="0" zoomScaleNormal="100" workbookViewId="0"/>
  </sheetViews>
  <sheetFormatPr defaultColWidth="9.08984375" defaultRowHeight="14.5" x14ac:dyDescent="0.35"/>
  <cols>
    <col min="1" max="1" width="25.08984375" style="162" bestFit="1" customWidth="1"/>
    <col min="2" max="2" width="36" style="162" bestFit="1" customWidth="1"/>
    <col min="3" max="4" width="9.08984375" style="162"/>
    <col min="5" max="5" width="14.453125" style="162" bestFit="1" customWidth="1"/>
    <col min="6" max="6" width="21.54296875" style="162" customWidth="1"/>
    <col min="7" max="7" width="13.36328125" style="162" customWidth="1"/>
    <col min="8" max="8" width="11.453125" style="162" customWidth="1"/>
    <col min="9" max="16" width="7.90625" style="162" customWidth="1"/>
    <col min="17" max="23" width="9.08984375" style="162"/>
    <col min="24" max="25" width="10.54296875" style="162" bestFit="1" customWidth="1"/>
    <col min="26" max="16384" width="9.08984375" style="162"/>
  </cols>
  <sheetData>
    <row r="1" spans="1:23" s="214" customFormat="1" ht="29" x14ac:dyDescent="0.35">
      <c r="A1" s="371" t="s">
        <v>173</v>
      </c>
      <c r="B1" s="371" t="s">
        <v>278</v>
      </c>
      <c r="C1" s="371" t="s">
        <v>207</v>
      </c>
      <c r="D1" s="371" t="s">
        <v>174</v>
      </c>
      <c r="E1" s="371" t="s">
        <v>208</v>
      </c>
      <c r="F1" s="371" t="s">
        <v>209</v>
      </c>
      <c r="G1" s="371" t="s">
        <v>210</v>
      </c>
      <c r="H1" s="367" t="s">
        <v>51</v>
      </c>
      <c r="I1" s="371">
        <v>2017</v>
      </c>
      <c r="J1" s="371">
        <v>2018</v>
      </c>
      <c r="K1" s="371">
        <v>2019</v>
      </c>
      <c r="L1" s="371">
        <v>2020</v>
      </c>
      <c r="M1" s="371">
        <v>2021</v>
      </c>
      <c r="N1" s="371">
        <v>2022</v>
      </c>
      <c r="O1" s="371">
        <v>2023</v>
      </c>
      <c r="P1" s="371">
        <v>2024</v>
      </c>
      <c r="Q1" s="371">
        <v>2025</v>
      </c>
      <c r="R1" s="371">
        <v>2026</v>
      </c>
      <c r="S1" s="371">
        <v>2027</v>
      </c>
      <c r="T1" s="371">
        <v>2028</v>
      </c>
      <c r="U1" s="371">
        <v>2029</v>
      </c>
      <c r="V1" s="371">
        <v>2030</v>
      </c>
    </row>
    <row r="2" spans="1:23" x14ac:dyDescent="0.35">
      <c r="A2" s="162" t="s">
        <v>195</v>
      </c>
      <c r="B2" s="162" t="s">
        <v>262</v>
      </c>
      <c r="C2" s="162" t="s">
        <v>211</v>
      </c>
      <c r="D2" s="162" t="s">
        <v>187</v>
      </c>
      <c r="E2" s="162" t="s">
        <v>212</v>
      </c>
      <c r="F2" s="162" t="s">
        <v>191</v>
      </c>
      <c r="G2" s="162" t="s">
        <v>213</v>
      </c>
      <c r="H2" s="365" t="s">
        <v>191</v>
      </c>
      <c r="I2" s="215">
        <v>0</v>
      </c>
      <c r="J2" s="215">
        <v>0</v>
      </c>
      <c r="K2" s="215">
        <v>0</v>
      </c>
      <c r="L2" s="215">
        <v>0</v>
      </c>
      <c r="M2" s="215">
        <v>0</v>
      </c>
      <c r="N2" s="215">
        <v>0</v>
      </c>
      <c r="O2" s="215">
        <v>0</v>
      </c>
      <c r="P2" s="215">
        <v>0</v>
      </c>
      <c r="Q2" s="215">
        <v>0</v>
      </c>
      <c r="R2" s="215">
        <v>0</v>
      </c>
      <c r="S2" s="215">
        <v>0</v>
      </c>
      <c r="T2" s="215">
        <v>0</v>
      </c>
      <c r="U2" s="215">
        <v>0</v>
      </c>
      <c r="V2" s="215">
        <v>0</v>
      </c>
      <c r="W2" s="152"/>
    </row>
    <row r="3" spans="1:23" x14ac:dyDescent="0.35">
      <c r="A3" s="162" t="s">
        <v>162</v>
      </c>
      <c r="B3" s="162" t="s">
        <v>262</v>
      </c>
      <c r="C3" s="162" t="s">
        <v>211</v>
      </c>
      <c r="D3" s="162" t="s">
        <v>187</v>
      </c>
      <c r="E3" s="162" t="s">
        <v>212</v>
      </c>
      <c r="F3" s="162" t="s">
        <v>191</v>
      </c>
      <c r="G3" s="162" t="s">
        <v>213</v>
      </c>
      <c r="H3" s="365" t="s">
        <v>191</v>
      </c>
      <c r="I3" s="215">
        <v>0</v>
      </c>
      <c r="J3" s="215">
        <v>0</v>
      </c>
      <c r="K3" s="215">
        <v>0</v>
      </c>
      <c r="L3" s="215">
        <v>0</v>
      </c>
      <c r="M3" s="215">
        <v>0</v>
      </c>
      <c r="N3" s="215">
        <v>0</v>
      </c>
      <c r="O3" s="215">
        <v>0</v>
      </c>
      <c r="P3" s="215">
        <v>0</v>
      </c>
      <c r="Q3" s="215">
        <v>0</v>
      </c>
      <c r="R3" s="215">
        <v>0</v>
      </c>
      <c r="S3" s="215">
        <v>0</v>
      </c>
      <c r="T3" s="215">
        <v>0</v>
      </c>
      <c r="U3" s="215">
        <v>0</v>
      </c>
      <c r="V3" s="215">
        <v>0</v>
      </c>
      <c r="W3" s="152"/>
    </row>
    <row r="4" spans="1:23" x14ac:dyDescent="0.35">
      <c r="A4" s="162" t="s">
        <v>260</v>
      </c>
      <c r="B4" s="162" t="s">
        <v>262</v>
      </c>
      <c r="C4" s="162" t="s">
        <v>211</v>
      </c>
      <c r="D4" s="162" t="s">
        <v>187</v>
      </c>
      <c r="E4" s="162" t="s">
        <v>212</v>
      </c>
      <c r="F4" s="162" t="s">
        <v>191</v>
      </c>
      <c r="G4" s="162" t="s">
        <v>213</v>
      </c>
      <c r="H4" s="365" t="s">
        <v>191</v>
      </c>
      <c r="I4" s="215">
        <v>0</v>
      </c>
      <c r="J4" s="215">
        <v>0</v>
      </c>
      <c r="K4" s="215">
        <v>0</v>
      </c>
      <c r="L4" s="215">
        <v>0</v>
      </c>
      <c r="M4" s="215">
        <v>0</v>
      </c>
      <c r="N4" s="215">
        <v>0</v>
      </c>
      <c r="O4" s="215">
        <v>0</v>
      </c>
      <c r="P4" s="215">
        <v>0</v>
      </c>
      <c r="Q4" s="215">
        <v>0</v>
      </c>
      <c r="R4" s="215">
        <v>0</v>
      </c>
      <c r="S4" s="215">
        <v>0</v>
      </c>
      <c r="T4" s="215">
        <v>0</v>
      </c>
      <c r="U4" s="215">
        <v>0</v>
      </c>
      <c r="V4" s="215">
        <v>0</v>
      </c>
      <c r="W4" s="152"/>
    </row>
    <row r="5" spans="1:23" x14ac:dyDescent="0.35">
      <c r="A5" s="162" t="s">
        <v>196</v>
      </c>
      <c r="B5" s="162" t="s">
        <v>262</v>
      </c>
      <c r="C5" s="162" t="s">
        <v>211</v>
      </c>
      <c r="D5" s="162" t="s">
        <v>187</v>
      </c>
      <c r="E5" s="162" t="s">
        <v>212</v>
      </c>
      <c r="F5" s="162" t="s">
        <v>191</v>
      </c>
      <c r="G5" s="162" t="s">
        <v>213</v>
      </c>
      <c r="H5" s="365" t="s">
        <v>191</v>
      </c>
      <c r="I5" s="215">
        <v>0</v>
      </c>
      <c r="J5" s="215">
        <v>0</v>
      </c>
      <c r="K5" s="215">
        <v>0</v>
      </c>
      <c r="L5" s="215">
        <v>0</v>
      </c>
      <c r="M5" s="215">
        <v>0</v>
      </c>
      <c r="N5" s="215">
        <v>0</v>
      </c>
      <c r="O5" s="215">
        <v>0</v>
      </c>
      <c r="P5" s="215">
        <v>0</v>
      </c>
      <c r="Q5" s="215">
        <v>0</v>
      </c>
      <c r="R5" s="215">
        <v>0</v>
      </c>
      <c r="S5" s="215">
        <v>0</v>
      </c>
      <c r="T5" s="215">
        <v>0</v>
      </c>
      <c r="U5" s="215">
        <v>0</v>
      </c>
      <c r="V5" s="215">
        <v>0</v>
      </c>
      <c r="W5" s="152"/>
    </row>
    <row r="6" spans="1:23" x14ac:dyDescent="0.35">
      <c r="A6" s="162" t="s">
        <v>187</v>
      </c>
      <c r="B6" s="162" t="s">
        <v>263</v>
      </c>
      <c r="C6" s="162" t="s">
        <v>214</v>
      </c>
      <c r="D6" s="162" t="s">
        <v>187</v>
      </c>
      <c r="E6" s="162" t="s">
        <v>288</v>
      </c>
      <c r="F6" s="162" t="s">
        <v>292</v>
      </c>
      <c r="G6" s="162" t="s">
        <v>215</v>
      </c>
      <c r="H6" s="152">
        <v>1</v>
      </c>
      <c r="I6" s="215">
        <v>0</v>
      </c>
      <c r="J6" s="215">
        <v>0</v>
      </c>
      <c r="K6" s="215">
        <v>0</v>
      </c>
      <c r="L6" s="215">
        <v>540</v>
      </c>
      <c r="M6" s="215">
        <v>1296</v>
      </c>
      <c r="N6" s="215">
        <v>2498</v>
      </c>
      <c r="O6" s="215">
        <v>3902</v>
      </c>
      <c r="P6" s="215">
        <v>5522</v>
      </c>
      <c r="Q6" s="215">
        <v>5522</v>
      </c>
      <c r="R6" s="215">
        <v>5522</v>
      </c>
      <c r="S6" s="215">
        <v>5522</v>
      </c>
      <c r="T6" s="215">
        <v>5522</v>
      </c>
      <c r="U6" s="215">
        <v>5522</v>
      </c>
      <c r="V6" s="215">
        <v>5522</v>
      </c>
      <c r="W6" s="152"/>
    </row>
    <row r="7" spans="1:23" x14ac:dyDescent="0.35">
      <c r="A7" s="162" t="s">
        <v>187</v>
      </c>
      <c r="B7" s="162" t="s">
        <v>263</v>
      </c>
      <c r="C7" s="162" t="s">
        <v>214</v>
      </c>
      <c r="D7" s="162" t="s">
        <v>187</v>
      </c>
      <c r="E7" s="162" t="s">
        <v>289</v>
      </c>
      <c r="F7" s="162" t="s">
        <v>292</v>
      </c>
      <c r="G7" s="162" t="s">
        <v>215</v>
      </c>
      <c r="H7" s="152">
        <v>1</v>
      </c>
      <c r="I7" s="215">
        <v>0</v>
      </c>
      <c r="J7" s="215">
        <v>0</v>
      </c>
      <c r="K7" s="215">
        <v>0</v>
      </c>
      <c r="L7" s="215">
        <v>0</v>
      </c>
      <c r="M7" s="215">
        <v>0</v>
      </c>
      <c r="N7" s="215">
        <v>0</v>
      </c>
      <c r="O7" s="215">
        <v>0</v>
      </c>
      <c r="P7" s="215">
        <v>0</v>
      </c>
      <c r="Q7" s="215">
        <v>0</v>
      </c>
      <c r="R7" s="215">
        <v>0</v>
      </c>
      <c r="S7" s="215">
        <v>0</v>
      </c>
      <c r="T7" s="215">
        <v>0</v>
      </c>
      <c r="U7" s="215">
        <v>0</v>
      </c>
      <c r="V7" s="215">
        <v>0</v>
      </c>
      <c r="W7" s="152"/>
    </row>
    <row r="8" spans="1:23" x14ac:dyDescent="0.35">
      <c r="A8" s="162" t="s">
        <v>216</v>
      </c>
      <c r="B8" s="162" t="s">
        <v>263</v>
      </c>
      <c r="C8" s="162" t="s">
        <v>214</v>
      </c>
      <c r="D8" s="162" t="s">
        <v>187</v>
      </c>
      <c r="E8" s="162" t="s">
        <v>288</v>
      </c>
      <c r="F8" s="162" t="s">
        <v>292</v>
      </c>
      <c r="G8" s="162" t="s">
        <v>215</v>
      </c>
      <c r="H8" s="152">
        <v>1</v>
      </c>
      <c r="I8" s="215">
        <v>0</v>
      </c>
      <c r="J8" s="215">
        <v>0</v>
      </c>
      <c r="K8" s="215">
        <v>0</v>
      </c>
      <c r="L8" s="215">
        <v>1260</v>
      </c>
      <c r="M8" s="215">
        <v>3024</v>
      </c>
      <c r="N8" s="215">
        <v>5829</v>
      </c>
      <c r="O8" s="215">
        <v>9105</v>
      </c>
      <c r="P8" s="215">
        <v>12885</v>
      </c>
      <c r="Q8" s="215">
        <v>12885</v>
      </c>
      <c r="R8" s="215">
        <v>12885</v>
      </c>
      <c r="S8" s="215">
        <v>12885</v>
      </c>
      <c r="T8" s="215">
        <v>12885</v>
      </c>
      <c r="U8" s="215">
        <v>12885</v>
      </c>
      <c r="V8" s="215">
        <v>12885</v>
      </c>
      <c r="W8" s="152"/>
    </row>
    <row r="9" spans="1:23" x14ac:dyDescent="0.35">
      <c r="A9" s="162" t="s">
        <v>216</v>
      </c>
      <c r="B9" s="162" t="s">
        <v>263</v>
      </c>
      <c r="C9" s="162" t="s">
        <v>214</v>
      </c>
      <c r="D9" s="162" t="s">
        <v>187</v>
      </c>
      <c r="E9" s="162" t="s">
        <v>289</v>
      </c>
      <c r="F9" s="162" t="s">
        <v>292</v>
      </c>
      <c r="G9" s="162" t="s">
        <v>215</v>
      </c>
      <c r="H9" s="152">
        <v>1</v>
      </c>
      <c r="I9" s="151">
        <v>0</v>
      </c>
      <c r="J9" s="151">
        <v>0</v>
      </c>
      <c r="K9" s="151">
        <v>0</v>
      </c>
      <c r="L9" s="151">
        <v>0</v>
      </c>
      <c r="M9" s="151">
        <v>0</v>
      </c>
      <c r="N9" s="151">
        <v>0</v>
      </c>
      <c r="O9" s="151">
        <v>0</v>
      </c>
      <c r="P9" s="151">
        <v>0</v>
      </c>
      <c r="Q9" s="151">
        <v>0</v>
      </c>
      <c r="R9" s="151">
        <v>0</v>
      </c>
      <c r="S9" s="151">
        <v>0</v>
      </c>
      <c r="T9" s="151">
        <v>0</v>
      </c>
      <c r="U9" s="151">
        <v>0</v>
      </c>
      <c r="V9" s="151">
        <v>0</v>
      </c>
    </row>
    <row r="10" spans="1:23" x14ac:dyDescent="0.35">
      <c r="A10" s="162" t="s">
        <v>172</v>
      </c>
      <c r="B10" s="162" t="s">
        <v>263</v>
      </c>
      <c r="C10" s="162" t="s">
        <v>214</v>
      </c>
      <c r="D10" s="162" t="s">
        <v>188</v>
      </c>
      <c r="E10" s="162" t="s">
        <v>288</v>
      </c>
      <c r="F10" s="162" t="s">
        <v>292</v>
      </c>
      <c r="G10" s="162" t="s">
        <v>215</v>
      </c>
      <c r="H10" s="152">
        <v>1</v>
      </c>
      <c r="I10" s="151">
        <v>0</v>
      </c>
      <c r="J10" s="151">
        <v>0</v>
      </c>
      <c r="K10" s="151">
        <v>0</v>
      </c>
      <c r="L10" s="151">
        <v>360</v>
      </c>
      <c r="M10" s="151">
        <v>864</v>
      </c>
      <c r="N10" s="151">
        <v>1665</v>
      </c>
      <c r="O10" s="151">
        <v>2601</v>
      </c>
      <c r="P10" s="151">
        <v>3681</v>
      </c>
      <c r="Q10" s="151">
        <v>3681</v>
      </c>
      <c r="R10" s="151">
        <v>3681</v>
      </c>
      <c r="S10" s="151">
        <v>3681</v>
      </c>
      <c r="T10" s="151">
        <v>3681</v>
      </c>
      <c r="U10" s="151">
        <v>3681</v>
      </c>
      <c r="V10" s="151">
        <v>3681</v>
      </c>
    </row>
    <row r="11" spans="1:23" x14ac:dyDescent="0.35">
      <c r="A11" s="162" t="s">
        <v>172</v>
      </c>
      <c r="B11" s="162" t="s">
        <v>263</v>
      </c>
      <c r="C11" s="162" t="s">
        <v>214</v>
      </c>
      <c r="D11" s="162" t="s">
        <v>188</v>
      </c>
      <c r="E11" s="162" t="s">
        <v>289</v>
      </c>
      <c r="F11" s="162" t="s">
        <v>292</v>
      </c>
      <c r="G11" s="162" t="s">
        <v>215</v>
      </c>
      <c r="H11" s="152">
        <v>1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V11" s="151">
        <v>0</v>
      </c>
    </row>
    <row r="12" spans="1:23" x14ac:dyDescent="0.35">
      <c r="A12" s="162" t="s">
        <v>217</v>
      </c>
      <c r="B12" s="162" t="s">
        <v>263</v>
      </c>
      <c r="C12" s="162" t="s">
        <v>214</v>
      </c>
      <c r="D12" s="162" t="s">
        <v>188</v>
      </c>
      <c r="E12" s="162" t="s">
        <v>288</v>
      </c>
      <c r="F12" s="162" t="s">
        <v>292</v>
      </c>
      <c r="G12" s="162" t="s">
        <v>215</v>
      </c>
      <c r="H12" s="152">
        <v>1</v>
      </c>
      <c r="I12" s="151">
        <v>0</v>
      </c>
      <c r="J12" s="151">
        <v>0</v>
      </c>
      <c r="K12" s="151">
        <v>0</v>
      </c>
      <c r="L12" s="151">
        <v>840</v>
      </c>
      <c r="M12" s="151">
        <v>2016</v>
      </c>
      <c r="N12" s="151">
        <v>3886</v>
      </c>
      <c r="O12" s="151">
        <v>6070</v>
      </c>
      <c r="P12" s="151">
        <v>8590</v>
      </c>
      <c r="Q12" s="151">
        <v>8590</v>
      </c>
      <c r="R12" s="151">
        <v>8590</v>
      </c>
      <c r="S12" s="151">
        <v>8590</v>
      </c>
      <c r="T12" s="151">
        <v>8590</v>
      </c>
      <c r="U12" s="151">
        <v>8590</v>
      </c>
      <c r="V12" s="151">
        <v>8590</v>
      </c>
    </row>
    <row r="13" spans="1:23" x14ac:dyDescent="0.35">
      <c r="A13" s="162" t="s">
        <v>217</v>
      </c>
      <c r="B13" s="162" t="s">
        <v>263</v>
      </c>
      <c r="C13" s="162" t="s">
        <v>214</v>
      </c>
      <c r="D13" s="162" t="s">
        <v>188</v>
      </c>
      <c r="E13" s="162" t="s">
        <v>289</v>
      </c>
      <c r="F13" s="162" t="s">
        <v>292</v>
      </c>
      <c r="G13" s="162" t="s">
        <v>215</v>
      </c>
      <c r="H13" s="365" t="s">
        <v>191</v>
      </c>
      <c r="I13" s="151">
        <v>0</v>
      </c>
      <c r="J13" s="151">
        <v>0</v>
      </c>
      <c r="K13" s="151">
        <v>0</v>
      </c>
      <c r="L13" s="151">
        <v>0</v>
      </c>
      <c r="M13" s="151">
        <v>0</v>
      </c>
      <c r="N13" s="151">
        <v>0</v>
      </c>
      <c r="O13" s="151">
        <v>0</v>
      </c>
      <c r="P13" s="151">
        <v>0</v>
      </c>
      <c r="Q13" s="151">
        <v>0</v>
      </c>
      <c r="R13" s="151">
        <v>0</v>
      </c>
      <c r="S13" s="151">
        <v>0</v>
      </c>
      <c r="T13" s="151">
        <v>0</v>
      </c>
      <c r="U13" s="151">
        <v>0</v>
      </c>
      <c r="V13" s="151">
        <v>0</v>
      </c>
    </row>
    <row r="14" spans="1:23" x14ac:dyDescent="0.35">
      <c r="A14" s="162" t="s">
        <v>187</v>
      </c>
      <c r="B14" s="162" t="s">
        <v>264</v>
      </c>
      <c r="C14" s="162" t="s">
        <v>214</v>
      </c>
      <c r="D14" s="162" t="s">
        <v>187</v>
      </c>
      <c r="E14" s="162" t="s">
        <v>289</v>
      </c>
      <c r="F14" s="162" t="s">
        <v>191</v>
      </c>
      <c r="G14" s="162" t="s">
        <v>213</v>
      </c>
      <c r="H14" s="365" t="s">
        <v>191</v>
      </c>
      <c r="I14" s="151">
        <v>0</v>
      </c>
      <c r="J14" s="151">
        <v>0</v>
      </c>
      <c r="K14" s="151">
        <v>0</v>
      </c>
      <c r="L14" s="151">
        <v>0</v>
      </c>
      <c r="M14" s="151">
        <v>0</v>
      </c>
      <c r="N14" s="151">
        <v>0</v>
      </c>
      <c r="O14" s="151">
        <v>0</v>
      </c>
      <c r="P14" s="151">
        <v>0</v>
      </c>
      <c r="Q14" s="151">
        <v>0</v>
      </c>
      <c r="R14" s="151">
        <v>0</v>
      </c>
      <c r="S14" s="151">
        <v>0</v>
      </c>
      <c r="T14" s="151">
        <v>0</v>
      </c>
      <c r="U14" s="151">
        <v>0</v>
      </c>
      <c r="V14" s="151">
        <v>0</v>
      </c>
    </row>
    <row r="15" spans="1:23" x14ac:dyDescent="0.35">
      <c r="A15" s="162" t="s">
        <v>187</v>
      </c>
      <c r="B15" s="162" t="s">
        <v>264</v>
      </c>
      <c r="C15" s="162" t="s">
        <v>214</v>
      </c>
      <c r="D15" s="162" t="s">
        <v>187</v>
      </c>
      <c r="E15" s="162" t="s">
        <v>265</v>
      </c>
      <c r="F15" s="162" t="s">
        <v>191</v>
      </c>
      <c r="G15" s="162" t="s">
        <v>213</v>
      </c>
      <c r="H15" s="365" t="s">
        <v>191</v>
      </c>
      <c r="I15" s="151">
        <v>0</v>
      </c>
      <c r="J15" s="151">
        <v>0</v>
      </c>
      <c r="K15" s="151">
        <v>0</v>
      </c>
      <c r="L15" s="151">
        <v>0</v>
      </c>
      <c r="M15" s="151">
        <v>0</v>
      </c>
      <c r="N15" s="151">
        <v>0</v>
      </c>
      <c r="O15" s="151">
        <v>0</v>
      </c>
      <c r="P15" s="151">
        <v>0</v>
      </c>
      <c r="Q15" s="151">
        <v>0</v>
      </c>
      <c r="R15" s="151">
        <v>0</v>
      </c>
      <c r="S15" s="151">
        <v>0</v>
      </c>
      <c r="T15" s="151">
        <v>0</v>
      </c>
      <c r="U15" s="151">
        <v>0</v>
      </c>
      <c r="V15" s="151">
        <v>0</v>
      </c>
    </row>
    <row r="16" spans="1:23" x14ac:dyDescent="0.35">
      <c r="A16" s="162" t="s">
        <v>172</v>
      </c>
      <c r="B16" s="162" t="s">
        <v>264</v>
      </c>
      <c r="C16" s="162" t="s">
        <v>214</v>
      </c>
      <c r="D16" s="162" t="s">
        <v>188</v>
      </c>
      <c r="E16" s="162" t="s">
        <v>202</v>
      </c>
      <c r="F16" s="162" t="s">
        <v>191</v>
      </c>
      <c r="G16" s="162" t="s">
        <v>213</v>
      </c>
      <c r="H16" s="365" t="s">
        <v>191</v>
      </c>
      <c r="I16" s="151">
        <v>0</v>
      </c>
      <c r="J16" s="151">
        <v>0</v>
      </c>
      <c r="K16" s="151">
        <v>0</v>
      </c>
      <c r="L16" s="151">
        <v>0</v>
      </c>
      <c r="M16" s="151">
        <v>0</v>
      </c>
      <c r="N16" s="151">
        <v>0</v>
      </c>
      <c r="O16" s="151">
        <v>0</v>
      </c>
      <c r="P16" s="151">
        <v>0</v>
      </c>
      <c r="Q16" s="151">
        <v>0</v>
      </c>
      <c r="R16" s="151">
        <v>0</v>
      </c>
      <c r="S16" s="151">
        <v>0</v>
      </c>
      <c r="T16" s="151">
        <v>0</v>
      </c>
      <c r="U16" s="151">
        <v>0</v>
      </c>
      <c r="V16" s="151">
        <v>0</v>
      </c>
    </row>
    <row r="17" spans="1:22" x14ac:dyDescent="0.35">
      <c r="A17" s="162" t="s">
        <v>218</v>
      </c>
      <c r="B17" s="162" t="s">
        <v>266</v>
      </c>
      <c r="C17" s="162" t="s">
        <v>151</v>
      </c>
      <c r="D17" s="162" t="s">
        <v>187</v>
      </c>
      <c r="E17" s="162" t="s">
        <v>212</v>
      </c>
      <c r="F17" s="162" t="s">
        <v>191</v>
      </c>
      <c r="G17" s="162" t="s">
        <v>213</v>
      </c>
      <c r="H17" s="365" t="s">
        <v>191</v>
      </c>
      <c r="I17" s="151">
        <v>0</v>
      </c>
      <c r="J17" s="151">
        <v>0</v>
      </c>
      <c r="K17" s="151">
        <v>0</v>
      </c>
      <c r="L17" s="151">
        <v>0</v>
      </c>
      <c r="M17" s="151">
        <v>0</v>
      </c>
      <c r="N17" s="151">
        <v>0</v>
      </c>
      <c r="O17" s="151">
        <v>0</v>
      </c>
      <c r="P17" s="151">
        <v>0</v>
      </c>
      <c r="Q17" s="151">
        <v>0</v>
      </c>
      <c r="R17" s="151">
        <v>0</v>
      </c>
      <c r="S17" s="151">
        <v>0</v>
      </c>
      <c r="T17" s="151">
        <v>0</v>
      </c>
      <c r="U17" s="151">
        <v>0</v>
      </c>
      <c r="V17" s="151">
        <v>0</v>
      </c>
    </row>
    <row r="18" spans="1:22" x14ac:dyDescent="0.35">
      <c r="A18" s="162" t="s">
        <v>192</v>
      </c>
      <c r="B18" s="162" t="s">
        <v>267</v>
      </c>
      <c r="C18" s="162" t="s">
        <v>219</v>
      </c>
      <c r="D18" s="162" t="s">
        <v>187</v>
      </c>
      <c r="E18" s="162" t="s">
        <v>212</v>
      </c>
      <c r="F18" s="162" t="s">
        <v>191</v>
      </c>
      <c r="G18" s="162" t="s">
        <v>213</v>
      </c>
      <c r="H18" s="365" t="s">
        <v>191</v>
      </c>
      <c r="I18" s="151">
        <v>0</v>
      </c>
      <c r="J18" s="151">
        <v>0</v>
      </c>
      <c r="K18" s="151">
        <v>0</v>
      </c>
      <c r="L18" s="151">
        <v>0</v>
      </c>
      <c r="M18" s="151">
        <v>0</v>
      </c>
      <c r="N18" s="151">
        <v>0</v>
      </c>
      <c r="O18" s="151">
        <v>0</v>
      </c>
      <c r="P18" s="151">
        <v>0</v>
      </c>
      <c r="Q18" s="151">
        <v>0</v>
      </c>
      <c r="R18" s="151">
        <v>0</v>
      </c>
      <c r="S18" s="151">
        <v>0</v>
      </c>
      <c r="T18" s="151">
        <v>0</v>
      </c>
      <c r="U18" s="151">
        <v>0</v>
      </c>
      <c r="V18" s="151">
        <v>0</v>
      </c>
    </row>
    <row r="19" spans="1:22" x14ac:dyDescent="0.35">
      <c r="A19" s="162" t="s">
        <v>193</v>
      </c>
      <c r="B19" s="162" t="s">
        <v>267</v>
      </c>
      <c r="C19" s="162" t="s">
        <v>221</v>
      </c>
      <c r="D19" s="162" t="s">
        <v>187</v>
      </c>
      <c r="E19" s="162" t="s">
        <v>202</v>
      </c>
      <c r="F19" s="162" t="s">
        <v>191</v>
      </c>
      <c r="G19" s="162" t="s">
        <v>213</v>
      </c>
      <c r="H19" s="365" t="s">
        <v>191</v>
      </c>
      <c r="I19" s="151">
        <v>0</v>
      </c>
      <c r="J19" s="151">
        <v>0</v>
      </c>
      <c r="K19" s="151">
        <v>0</v>
      </c>
      <c r="L19" s="151">
        <v>0</v>
      </c>
      <c r="M19" s="151">
        <v>0</v>
      </c>
      <c r="N19" s="151">
        <v>0</v>
      </c>
      <c r="O19" s="151">
        <v>0</v>
      </c>
      <c r="P19" s="151">
        <v>0</v>
      </c>
      <c r="Q19" s="151">
        <v>0</v>
      </c>
      <c r="R19" s="151">
        <v>0</v>
      </c>
      <c r="S19" s="151">
        <v>0</v>
      </c>
      <c r="T19" s="151">
        <v>0</v>
      </c>
      <c r="U19" s="151">
        <v>0</v>
      </c>
      <c r="V19" s="151">
        <v>0</v>
      </c>
    </row>
    <row r="20" spans="1:22" x14ac:dyDescent="0.35">
      <c r="A20" s="162" t="s">
        <v>190</v>
      </c>
      <c r="B20" s="162" t="s">
        <v>268</v>
      </c>
      <c r="C20" s="162" t="s">
        <v>220</v>
      </c>
      <c r="D20" s="162" t="s">
        <v>187</v>
      </c>
      <c r="E20" s="162" t="s">
        <v>202</v>
      </c>
      <c r="F20" s="162" t="s">
        <v>191</v>
      </c>
      <c r="G20" s="162" t="s">
        <v>213</v>
      </c>
      <c r="H20" s="365" t="s">
        <v>191</v>
      </c>
      <c r="I20" s="151">
        <v>0</v>
      </c>
      <c r="J20" s="151">
        <v>0</v>
      </c>
      <c r="K20" s="151">
        <v>0</v>
      </c>
      <c r="L20" s="151">
        <v>0</v>
      </c>
      <c r="M20" s="151">
        <v>0</v>
      </c>
      <c r="N20" s="151">
        <v>0</v>
      </c>
      <c r="O20" s="151">
        <v>0</v>
      </c>
      <c r="P20" s="151">
        <v>0</v>
      </c>
      <c r="Q20" s="151">
        <v>0</v>
      </c>
      <c r="R20" s="151">
        <v>0</v>
      </c>
      <c r="S20" s="151">
        <v>0</v>
      </c>
      <c r="T20" s="151">
        <v>0</v>
      </c>
      <c r="U20" s="151">
        <v>0</v>
      </c>
      <c r="V20" s="151">
        <v>0</v>
      </c>
    </row>
    <row r="21" spans="1:22" ht="15" customHeight="1" x14ac:dyDescent="0.35">
      <c r="A21" s="162" t="s">
        <v>300</v>
      </c>
      <c r="B21" s="162" t="s">
        <v>268</v>
      </c>
      <c r="C21" s="162" t="s">
        <v>297</v>
      </c>
      <c r="D21" s="162" t="s">
        <v>187</v>
      </c>
      <c r="E21" s="162" t="s">
        <v>293</v>
      </c>
      <c r="F21" s="162" t="s">
        <v>191</v>
      </c>
      <c r="G21" s="162" t="s">
        <v>213</v>
      </c>
      <c r="H21" s="365" t="s">
        <v>191</v>
      </c>
      <c r="I21" s="151">
        <v>0</v>
      </c>
      <c r="J21" s="151">
        <v>0</v>
      </c>
      <c r="K21" s="151">
        <v>0</v>
      </c>
      <c r="L21" s="151">
        <v>0</v>
      </c>
      <c r="M21" s="151">
        <v>0</v>
      </c>
      <c r="N21" s="151">
        <v>0</v>
      </c>
      <c r="O21" s="151">
        <v>0</v>
      </c>
      <c r="P21" s="151">
        <v>0</v>
      </c>
      <c r="Q21" s="151">
        <v>0</v>
      </c>
      <c r="R21" s="151">
        <v>0</v>
      </c>
      <c r="S21" s="151">
        <v>0</v>
      </c>
      <c r="T21" s="151">
        <v>0</v>
      </c>
      <c r="U21" s="151">
        <v>0</v>
      </c>
      <c r="V21" s="151">
        <v>0</v>
      </c>
    </row>
    <row r="22" spans="1:22" ht="15" customHeight="1" x14ac:dyDescent="0.35">
      <c r="A22" s="162" t="s">
        <v>187</v>
      </c>
      <c r="B22" s="162" t="s">
        <v>299</v>
      </c>
      <c r="C22" s="162" t="s">
        <v>214</v>
      </c>
      <c r="D22" s="162" t="s">
        <v>187</v>
      </c>
      <c r="E22" s="162" t="s">
        <v>289</v>
      </c>
      <c r="F22" s="162" t="s">
        <v>191</v>
      </c>
      <c r="G22" s="162" t="s">
        <v>215</v>
      </c>
      <c r="H22" s="365" t="s">
        <v>191</v>
      </c>
      <c r="I22" s="151">
        <v>0</v>
      </c>
      <c r="J22" s="151">
        <v>0</v>
      </c>
      <c r="K22" s="151">
        <v>0</v>
      </c>
      <c r="L22" s="151">
        <v>0</v>
      </c>
      <c r="M22" s="151">
        <v>0</v>
      </c>
      <c r="N22" s="151">
        <v>0</v>
      </c>
      <c r="O22" s="151">
        <v>0</v>
      </c>
      <c r="P22" s="151">
        <v>0</v>
      </c>
      <c r="Q22" s="151">
        <v>0</v>
      </c>
      <c r="R22" s="151">
        <v>0</v>
      </c>
      <c r="S22" s="151">
        <v>0</v>
      </c>
      <c r="T22" s="151">
        <v>0</v>
      </c>
      <c r="U22" s="151">
        <v>0</v>
      </c>
      <c r="V22" s="151">
        <v>0</v>
      </c>
    </row>
    <row r="23" spans="1:22" x14ac:dyDescent="0.35">
      <c r="A23" s="162" t="s">
        <v>172</v>
      </c>
      <c r="B23" s="162" t="s">
        <v>299</v>
      </c>
      <c r="C23" s="162" t="s">
        <v>214</v>
      </c>
      <c r="D23" s="162" t="s">
        <v>188</v>
      </c>
      <c r="E23" s="162" t="s">
        <v>289</v>
      </c>
      <c r="F23" s="162" t="s">
        <v>191</v>
      </c>
      <c r="G23" s="162" t="s">
        <v>215</v>
      </c>
      <c r="H23" s="365" t="s">
        <v>191</v>
      </c>
      <c r="I23" s="151">
        <v>0</v>
      </c>
      <c r="J23" s="151">
        <v>0</v>
      </c>
      <c r="K23" s="151">
        <v>0</v>
      </c>
      <c r="L23" s="151">
        <v>0</v>
      </c>
      <c r="M23" s="151">
        <v>0</v>
      </c>
      <c r="N23" s="151">
        <v>0</v>
      </c>
      <c r="O23" s="151">
        <v>0</v>
      </c>
      <c r="P23" s="151">
        <v>0</v>
      </c>
      <c r="Q23" s="151">
        <v>0</v>
      </c>
      <c r="R23" s="151">
        <v>0</v>
      </c>
      <c r="S23" s="151">
        <v>0</v>
      </c>
      <c r="T23" s="151">
        <v>0</v>
      </c>
      <c r="U23" s="151">
        <v>0</v>
      </c>
      <c r="V23" s="151">
        <v>0</v>
      </c>
    </row>
    <row r="24" spans="1:22" x14ac:dyDescent="0.35">
      <c r="A24" s="181"/>
      <c r="B24" s="181"/>
    </row>
    <row r="25" spans="1:22" x14ac:dyDescent="0.35">
      <c r="M25" s="151"/>
    </row>
    <row r="30" spans="1:22" x14ac:dyDescent="0.35"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</row>
    <row r="31" spans="1:22" x14ac:dyDescent="0.35"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</row>
    <row r="32" spans="1:22" x14ac:dyDescent="0.35"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</row>
    <row r="34" spans="12:22" x14ac:dyDescent="0.35"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</row>
    <row r="35" spans="12:22" x14ac:dyDescent="0.35"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</row>
  </sheetData>
  <pageMargins left="0.25" right="0.25" top="0.75" bottom="0.75" header="0.3" footer="0.3"/>
  <pageSetup scale="54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D9D9D9"/>
    <pageSetUpPr fitToPage="1"/>
  </sheetPr>
  <dimension ref="A1:R42"/>
  <sheetViews>
    <sheetView showGridLines="0" zoomScaleNormal="100" workbookViewId="0">
      <pane xSplit="1" topLeftCell="B1" activePane="topRight" state="frozen"/>
      <selection pane="topRight"/>
    </sheetView>
  </sheetViews>
  <sheetFormatPr defaultRowHeight="14.5" x14ac:dyDescent="0.35"/>
  <cols>
    <col min="1" max="1" width="28.08984375" customWidth="1"/>
    <col min="2" max="2" width="28.36328125" customWidth="1"/>
    <col min="3" max="3" width="9.54296875" bestFit="1" customWidth="1"/>
    <col min="4" max="4" width="11.453125" customWidth="1"/>
    <col min="5" max="5" width="9.453125" bestFit="1" customWidth="1"/>
    <col min="6" max="6" width="9" customWidth="1"/>
    <col min="7" max="7" width="11.453125" customWidth="1"/>
    <col min="8" max="8" width="13.36328125" customWidth="1"/>
    <col min="9" max="9" width="16.36328125" customWidth="1"/>
    <col min="10" max="10" width="8.54296875" customWidth="1"/>
    <col min="11" max="12" width="24.36328125" customWidth="1"/>
    <col min="13" max="13" width="17.36328125" customWidth="1"/>
    <col min="14" max="14" width="14.90625" customWidth="1"/>
    <col min="15" max="15" width="15.36328125" customWidth="1"/>
    <col min="16" max="16" width="16.08984375" customWidth="1"/>
    <col min="17" max="17" width="13.6328125" customWidth="1"/>
    <col min="18" max="18" width="15.90625" customWidth="1"/>
    <col min="22" max="22" width="28.36328125" bestFit="1" customWidth="1"/>
  </cols>
  <sheetData>
    <row r="1" spans="1:18" s="153" customFormat="1" ht="49.5" customHeight="1" x14ac:dyDescent="0.35">
      <c r="A1" s="366" t="s">
        <v>173</v>
      </c>
      <c r="B1" s="367" t="s">
        <v>278</v>
      </c>
      <c r="C1" s="367" t="s">
        <v>174</v>
      </c>
      <c r="D1" s="367" t="s">
        <v>175</v>
      </c>
      <c r="E1" s="367" t="s">
        <v>176</v>
      </c>
      <c r="F1" s="367" t="s">
        <v>177</v>
      </c>
      <c r="G1" s="367" t="s">
        <v>51</v>
      </c>
      <c r="H1" s="367" t="s">
        <v>178</v>
      </c>
      <c r="I1" s="367" t="s">
        <v>179</v>
      </c>
      <c r="J1" s="367" t="s">
        <v>180</v>
      </c>
      <c r="K1" s="367" t="s">
        <v>467</v>
      </c>
      <c r="L1" s="367" t="s">
        <v>468</v>
      </c>
      <c r="M1" s="367" t="s">
        <v>181</v>
      </c>
      <c r="N1" s="367" t="s">
        <v>182</v>
      </c>
      <c r="O1" s="367" t="s">
        <v>183</v>
      </c>
      <c r="P1" s="367" t="s">
        <v>184</v>
      </c>
      <c r="Q1" s="367" t="s">
        <v>185</v>
      </c>
      <c r="R1" s="367" t="s">
        <v>186</v>
      </c>
    </row>
    <row r="2" spans="1:18" x14ac:dyDescent="0.35">
      <c r="A2" t="s">
        <v>189</v>
      </c>
      <c r="B2" s="262" t="s">
        <v>266</v>
      </c>
      <c r="C2" s="152" t="s">
        <v>187</v>
      </c>
      <c r="D2" s="221">
        <v>15</v>
      </c>
      <c r="E2" s="152"/>
      <c r="F2" s="152">
        <v>8</v>
      </c>
      <c r="G2" s="152">
        <v>1</v>
      </c>
      <c r="H2" s="152">
        <f>300*0.746</f>
        <v>223.8</v>
      </c>
      <c r="I2" s="223">
        <v>82.347393689986262</v>
      </c>
      <c r="J2" s="152">
        <v>103</v>
      </c>
      <c r="K2" s="152">
        <v>52</v>
      </c>
      <c r="L2" s="152">
        <v>52</v>
      </c>
      <c r="M2" s="262">
        <v>4.5722031938993729E-6</v>
      </c>
      <c r="N2" s="262">
        <v>4.4628706567118695E-8</v>
      </c>
      <c r="O2" s="262"/>
      <c r="P2" s="262">
        <v>5.8517808236300331E-7</v>
      </c>
      <c r="Q2" s="14">
        <v>8.4</v>
      </c>
      <c r="R2" s="19">
        <v>2.5000000000000001E-3</v>
      </c>
    </row>
    <row r="3" spans="1:18" x14ac:dyDescent="0.35">
      <c r="A3" t="s">
        <v>190</v>
      </c>
      <c r="B3" s="262" t="s">
        <v>268</v>
      </c>
      <c r="C3" s="152" t="s">
        <v>187</v>
      </c>
      <c r="D3" s="221">
        <v>14</v>
      </c>
      <c r="E3" s="152"/>
      <c r="F3" s="152">
        <v>10</v>
      </c>
      <c r="G3" s="152">
        <v>10</v>
      </c>
      <c r="H3" s="152">
        <f>150*0.746</f>
        <v>111.9</v>
      </c>
      <c r="I3" s="152">
        <f>J3*0.8</f>
        <v>24</v>
      </c>
      <c r="J3" s="218">
        <v>30</v>
      </c>
      <c r="K3" s="152">
        <v>151.07526224173165</v>
      </c>
      <c r="L3" s="152">
        <v>151.07526224173165</v>
      </c>
      <c r="M3" s="262">
        <v>1.7675E-6</v>
      </c>
      <c r="N3" s="262">
        <v>3.255E-7</v>
      </c>
      <c r="O3" s="262"/>
      <c r="P3" s="262">
        <v>1.7675E-6</v>
      </c>
      <c r="Q3" s="14">
        <v>30</v>
      </c>
      <c r="R3" s="19">
        <v>0.04</v>
      </c>
    </row>
    <row r="4" spans="1:18" x14ac:dyDescent="0.35">
      <c r="A4" t="s">
        <v>192</v>
      </c>
      <c r="B4" s="262" t="s">
        <v>267</v>
      </c>
      <c r="C4" s="152" t="s">
        <v>187</v>
      </c>
      <c r="D4" s="221">
        <v>1</v>
      </c>
      <c r="E4" s="152"/>
      <c r="F4" s="152">
        <v>8.9</v>
      </c>
      <c r="G4" s="152">
        <v>1</v>
      </c>
      <c r="H4" s="262">
        <v>62</v>
      </c>
      <c r="I4" s="262">
        <v>34.880000000000003</v>
      </c>
      <c r="J4" s="152">
        <v>43.6</v>
      </c>
      <c r="K4" s="152">
        <v>68.948794520547935</v>
      </c>
      <c r="L4" s="152">
        <v>68.948794520547935</v>
      </c>
      <c r="M4" s="262">
        <v>2.669794459338695E-5</v>
      </c>
      <c r="N4" s="262">
        <v>6.674486148346738E-7</v>
      </c>
      <c r="O4" s="262"/>
      <c r="P4" s="262">
        <v>1.3348972296693475E-5</v>
      </c>
      <c r="Q4" s="14">
        <v>7.9849545357777432</v>
      </c>
      <c r="R4" s="19">
        <v>0</v>
      </c>
    </row>
    <row r="5" spans="1:18" x14ac:dyDescent="0.35">
      <c r="A5" t="s">
        <v>162</v>
      </c>
      <c r="B5" s="262" t="s">
        <v>262</v>
      </c>
      <c r="C5" s="152" t="s">
        <v>187</v>
      </c>
      <c r="D5" s="224">
        <v>17</v>
      </c>
      <c r="E5" s="152" t="s">
        <v>194</v>
      </c>
      <c r="F5" s="152">
        <v>20</v>
      </c>
      <c r="G5" s="152">
        <v>2</v>
      </c>
      <c r="H5" s="262">
        <v>30</v>
      </c>
      <c r="I5" s="262">
        <f>J5*0.8</f>
        <v>16</v>
      </c>
      <c r="J5" s="152">
        <v>20</v>
      </c>
      <c r="K5" s="152">
        <v>94.3</v>
      </c>
      <c r="L5" s="152">
        <v>94.3</v>
      </c>
      <c r="M5" s="262">
        <v>2.669794459338695E-5</v>
      </c>
      <c r="N5" s="262">
        <v>6.674486148346738E-7</v>
      </c>
      <c r="O5" s="262"/>
      <c r="P5" s="262">
        <v>1.3348972296693475E-5</v>
      </c>
      <c r="Q5" s="14">
        <v>6.7</v>
      </c>
      <c r="R5" s="19">
        <v>0</v>
      </c>
    </row>
    <row r="6" spans="1:18" x14ac:dyDescent="0.35">
      <c r="A6" t="s">
        <v>195</v>
      </c>
      <c r="B6" s="262" t="s">
        <v>262</v>
      </c>
      <c r="C6" s="152" t="s">
        <v>187</v>
      </c>
      <c r="D6" s="224">
        <v>47</v>
      </c>
      <c r="E6" s="152" t="s">
        <v>194</v>
      </c>
      <c r="F6" s="152">
        <v>20</v>
      </c>
      <c r="G6" s="152">
        <v>2</v>
      </c>
      <c r="H6" s="262">
        <v>30</v>
      </c>
      <c r="I6" s="262">
        <f>J6*0.8</f>
        <v>32</v>
      </c>
      <c r="J6" s="152">
        <v>40</v>
      </c>
      <c r="K6" s="152">
        <v>119.7</v>
      </c>
      <c r="L6" s="152">
        <v>119.7</v>
      </c>
      <c r="M6" s="262">
        <v>2.669794459338695E-5</v>
      </c>
      <c r="N6" s="262">
        <v>6.674486148346738E-7</v>
      </c>
      <c r="O6" s="262"/>
      <c r="P6" s="262">
        <v>1.3348972296693475E-5</v>
      </c>
      <c r="Q6" s="14">
        <v>8.5</v>
      </c>
      <c r="R6" s="19">
        <v>0</v>
      </c>
    </row>
    <row r="7" spans="1:18" x14ac:dyDescent="0.35">
      <c r="A7" t="s">
        <v>260</v>
      </c>
      <c r="B7" s="262" t="s">
        <v>262</v>
      </c>
      <c r="C7" s="152" t="s">
        <v>187</v>
      </c>
      <c r="D7" s="224">
        <v>9</v>
      </c>
      <c r="E7" s="152" t="s">
        <v>194</v>
      </c>
      <c r="F7" s="152">
        <v>15</v>
      </c>
      <c r="G7" s="152">
        <v>2</v>
      </c>
      <c r="H7" s="262">
        <v>62</v>
      </c>
      <c r="I7" s="262">
        <v>34.880000000000003</v>
      </c>
      <c r="J7" s="152">
        <v>43.6</v>
      </c>
      <c r="K7" s="152">
        <v>32.9</v>
      </c>
      <c r="L7" s="152">
        <v>32.9</v>
      </c>
      <c r="M7" s="262">
        <v>2.669794459338695E-5</v>
      </c>
      <c r="N7" s="262">
        <v>6.674486148346738E-7</v>
      </c>
      <c r="O7" s="262"/>
      <c r="P7" s="262">
        <v>1.3348972296693475E-5</v>
      </c>
      <c r="Q7" s="14">
        <v>2.34</v>
      </c>
      <c r="R7" s="19">
        <v>0</v>
      </c>
    </row>
    <row r="8" spans="1:18" x14ac:dyDescent="0.35">
      <c r="A8" t="s">
        <v>196</v>
      </c>
      <c r="B8" s="262" t="s">
        <v>262</v>
      </c>
      <c r="C8" s="152" t="s">
        <v>187</v>
      </c>
      <c r="D8" s="224">
        <v>17</v>
      </c>
      <c r="E8" s="152" t="s">
        <v>194</v>
      </c>
      <c r="F8" s="152">
        <v>25</v>
      </c>
      <c r="G8" s="152">
        <v>2</v>
      </c>
      <c r="H8" s="262">
        <v>45.5</v>
      </c>
      <c r="I8" s="262">
        <f>J8*0.8</f>
        <v>43.52</v>
      </c>
      <c r="J8" s="152">
        <v>54.4</v>
      </c>
      <c r="K8" s="152">
        <v>195.1</v>
      </c>
      <c r="L8" s="152">
        <v>195.1</v>
      </c>
      <c r="M8" s="262">
        <v>2.669794459338695E-5</v>
      </c>
      <c r="N8" s="262">
        <v>6.674486148346738E-7</v>
      </c>
      <c r="O8" s="262"/>
      <c r="P8" s="262">
        <v>1.3348972296693475E-5</v>
      </c>
      <c r="Q8" s="14">
        <v>13.84</v>
      </c>
      <c r="R8" s="19">
        <v>0</v>
      </c>
    </row>
    <row r="9" spans="1:18" x14ac:dyDescent="0.35">
      <c r="A9" t="s">
        <v>187</v>
      </c>
      <c r="B9" s="262" t="s">
        <v>263</v>
      </c>
      <c r="C9" s="152" t="s">
        <v>187</v>
      </c>
      <c r="D9" s="221">
        <v>1</v>
      </c>
      <c r="E9" s="152"/>
      <c r="F9" s="152">
        <v>10</v>
      </c>
      <c r="G9" s="152">
        <v>1</v>
      </c>
      <c r="H9" s="262">
        <v>6.6</v>
      </c>
      <c r="I9" s="262">
        <v>17.136000000000003</v>
      </c>
      <c r="J9" s="152">
        <v>21.42</v>
      </c>
      <c r="K9" s="152">
        <v>26.2</v>
      </c>
      <c r="L9" s="152">
        <v>30.8</v>
      </c>
      <c r="M9" s="262">
        <v>6.8100000000000002E-7</v>
      </c>
      <c r="N9" s="262">
        <v>9.3600000000000004E-8</v>
      </c>
      <c r="O9" s="262"/>
      <c r="P9" s="262">
        <v>1.2100000000000001E-6</v>
      </c>
      <c r="Q9" s="14">
        <v>32</v>
      </c>
      <c r="R9" s="19">
        <v>2.8000000000000001E-2</v>
      </c>
    </row>
    <row r="10" spans="1:18" x14ac:dyDescent="0.35">
      <c r="A10" t="s">
        <v>172</v>
      </c>
      <c r="B10" s="262" t="s">
        <v>263</v>
      </c>
      <c r="C10" s="152" t="s">
        <v>188</v>
      </c>
      <c r="D10" s="221">
        <v>1</v>
      </c>
      <c r="E10" s="152"/>
      <c r="F10" s="152">
        <v>10</v>
      </c>
      <c r="G10" s="152">
        <v>1</v>
      </c>
      <c r="H10" s="262">
        <v>3.3</v>
      </c>
      <c r="I10" s="262">
        <v>10.384</v>
      </c>
      <c r="J10" s="152">
        <v>12.98</v>
      </c>
      <c r="K10" s="152">
        <v>27.2</v>
      </c>
      <c r="L10" s="152">
        <v>31.9</v>
      </c>
      <c r="M10" s="262">
        <v>1.8300000000000001E-6</v>
      </c>
      <c r="N10" s="262">
        <v>2.6199999999999999E-7</v>
      </c>
      <c r="O10" s="262"/>
      <c r="P10" s="262">
        <v>3.0000000000000001E-6</v>
      </c>
      <c r="Q10" s="14">
        <v>32</v>
      </c>
      <c r="R10" s="19">
        <v>2.8000000000000001E-2</v>
      </c>
    </row>
    <row r="11" spans="1:18" x14ac:dyDescent="0.35">
      <c r="A11" t="s">
        <v>279</v>
      </c>
      <c r="B11" s="262" t="s">
        <v>264</v>
      </c>
      <c r="C11" s="152" t="s">
        <v>187</v>
      </c>
      <c r="D11" s="221">
        <v>12</v>
      </c>
      <c r="E11" s="152"/>
      <c r="F11" s="152">
        <v>10</v>
      </c>
      <c r="G11" s="152">
        <v>1</v>
      </c>
      <c r="H11" s="262">
        <v>6.6</v>
      </c>
      <c r="I11" s="262">
        <v>17.136000000000003</v>
      </c>
      <c r="J11" s="152">
        <v>21.42</v>
      </c>
      <c r="K11" s="222">
        <v>14.144661308840412</v>
      </c>
      <c r="L11" s="152">
        <v>0</v>
      </c>
      <c r="M11" s="262">
        <v>6.8100000000000002E-7</v>
      </c>
      <c r="N11" s="262">
        <v>9.3600000000000004E-8</v>
      </c>
      <c r="O11" s="262"/>
      <c r="P11" s="262">
        <v>1.2100000000000001E-6</v>
      </c>
      <c r="Q11" s="14">
        <v>32</v>
      </c>
      <c r="R11" s="19">
        <v>2.8000000000000001E-2</v>
      </c>
    </row>
    <row r="12" spans="1:18" x14ac:dyDescent="0.35">
      <c r="A12" t="s">
        <v>280</v>
      </c>
      <c r="B12" s="262" t="s">
        <v>264</v>
      </c>
      <c r="C12" s="152" t="s">
        <v>187</v>
      </c>
      <c r="D12" s="221">
        <v>10</v>
      </c>
      <c r="E12" s="152"/>
      <c r="F12" s="152">
        <v>10</v>
      </c>
      <c r="G12" s="152">
        <v>5</v>
      </c>
      <c r="H12" s="262">
        <v>50</v>
      </c>
      <c r="I12" s="262">
        <v>17.136000000000003</v>
      </c>
      <c r="J12" s="152">
        <v>21.42</v>
      </c>
      <c r="K12" s="222">
        <v>42.433983926521236</v>
      </c>
      <c r="L12" s="222">
        <v>42.433983926521236</v>
      </c>
      <c r="M12" s="262">
        <v>6.8100000000000002E-7</v>
      </c>
      <c r="N12" s="262">
        <v>9.3600000000000004E-8</v>
      </c>
      <c r="O12" s="262"/>
      <c r="P12" s="262">
        <v>1.2100000000000001E-6</v>
      </c>
      <c r="Q12" s="14">
        <v>32</v>
      </c>
      <c r="R12" s="19">
        <v>2.8000000000000001E-2</v>
      </c>
    </row>
    <row r="13" spans="1:18" x14ac:dyDescent="0.35">
      <c r="A13" t="s">
        <v>172</v>
      </c>
      <c r="B13" s="262" t="s">
        <v>264</v>
      </c>
      <c r="C13" s="152" t="s">
        <v>188</v>
      </c>
      <c r="D13" s="221">
        <v>8</v>
      </c>
      <c r="E13" s="152"/>
      <c r="F13" s="152">
        <v>10</v>
      </c>
      <c r="G13" s="152">
        <v>1</v>
      </c>
      <c r="H13" s="262">
        <v>3.3</v>
      </c>
      <c r="I13" s="262">
        <v>10.384</v>
      </c>
      <c r="J13" s="152">
        <v>12.98</v>
      </c>
      <c r="K13" s="222">
        <v>14.11504424778761</v>
      </c>
      <c r="L13" s="152">
        <v>0</v>
      </c>
      <c r="M13" s="262">
        <v>1.8300000000000001E-6</v>
      </c>
      <c r="N13" s="262">
        <v>2.6199999999999999E-7</v>
      </c>
      <c r="O13" s="262"/>
      <c r="P13" s="262">
        <v>3.0000000000000001E-6</v>
      </c>
      <c r="Q13" s="14">
        <v>32</v>
      </c>
      <c r="R13" s="19">
        <v>2.8000000000000001E-2</v>
      </c>
    </row>
    <row r="14" spans="1:18" s="162" customFormat="1" x14ac:dyDescent="0.35">
      <c r="A14" s="216" t="s">
        <v>300</v>
      </c>
      <c r="B14" s="263" t="s">
        <v>268</v>
      </c>
      <c r="C14" s="152" t="s">
        <v>187</v>
      </c>
      <c r="D14" s="221">
        <v>4</v>
      </c>
      <c r="E14" s="225">
        <v>14500</v>
      </c>
      <c r="F14" s="152">
        <v>8</v>
      </c>
      <c r="G14" s="152">
        <v>4</v>
      </c>
      <c r="H14" s="262">
        <v>50</v>
      </c>
      <c r="I14" s="262">
        <v>86</v>
      </c>
      <c r="J14" s="223">
        <v>82.347393689986262</v>
      </c>
      <c r="K14" s="218">
        <v>150</v>
      </c>
      <c r="L14" s="218">
        <v>150</v>
      </c>
      <c r="M14" s="152">
        <v>2.9299999999999999E-6</v>
      </c>
      <c r="N14" s="152">
        <v>1.6899999999999999E-7</v>
      </c>
      <c r="O14" s="218"/>
      <c r="P14" s="219">
        <v>1.5199999999999998E-7</v>
      </c>
      <c r="Q14" s="223">
        <v>11.116898148148147</v>
      </c>
      <c r="R14" s="152">
        <v>1.4E-2</v>
      </c>
    </row>
    <row r="15" spans="1:18" s="162" customFormat="1" x14ac:dyDescent="0.35">
      <c r="A15" s="216"/>
      <c r="B15" s="263"/>
      <c r="C15" s="152"/>
      <c r="D15" s="152"/>
      <c r="E15" s="225"/>
      <c r="F15" s="152"/>
      <c r="G15" s="152"/>
      <c r="H15" s="262"/>
      <c r="I15" s="262"/>
      <c r="J15" s="223"/>
      <c r="K15" s="218"/>
      <c r="L15" s="218"/>
      <c r="M15" s="263"/>
      <c r="N15" s="263"/>
      <c r="O15" s="263"/>
      <c r="P15" s="217"/>
      <c r="Q15" s="220"/>
      <c r="R15" s="151"/>
    </row>
    <row r="16" spans="1:18" s="152" customFormat="1" x14ac:dyDescent="0.35">
      <c r="A16" s="152" t="s">
        <v>187</v>
      </c>
      <c r="B16" s="152" t="s">
        <v>301</v>
      </c>
      <c r="C16" s="152" t="s">
        <v>187</v>
      </c>
      <c r="D16" s="221">
        <v>1</v>
      </c>
      <c r="F16" s="152">
        <v>10</v>
      </c>
      <c r="G16" s="152">
        <v>1</v>
      </c>
      <c r="H16" s="152">
        <v>6.6</v>
      </c>
      <c r="I16" s="152">
        <v>17.135999999999999</v>
      </c>
      <c r="J16" s="152">
        <v>21.42</v>
      </c>
      <c r="K16" s="263">
        <v>30.8</v>
      </c>
      <c r="L16" s="263">
        <v>26.2</v>
      </c>
      <c r="R16" s="219"/>
    </row>
    <row r="17" spans="1:18" s="152" customFormat="1" x14ac:dyDescent="0.35">
      <c r="A17" s="152" t="s">
        <v>172</v>
      </c>
      <c r="B17" s="152" t="s">
        <v>301</v>
      </c>
      <c r="C17" s="152" t="s">
        <v>188</v>
      </c>
      <c r="D17" s="221">
        <v>1</v>
      </c>
      <c r="F17" s="152">
        <v>10</v>
      </c>
      <c r="G17" s="152">
        <v>1</v>
      </c>
      <c r="H17" s="152">
        <v>3.3</v>
      </c>
      <c r="I17" s="152">
        <v>10.384</v>
      </c>
      <c r="J17" s="152">
        <v>12.98</v>
      </c>
      <c r="K17" s="152">
        <v>31.9</v>
      </c>
      <c r="L17" s="152">
        <v>27.2</v>
      </c>
      <c r="R17" s="219"/>
    </row>
    <row r="18" spans="1:18" x14ac:dyDescent="0.35">
      <c r="A18" s="162"/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</row>
    <row r="19" spans="1:18" x14ac:dyDescent="0.35">
      <c r="A19" s="262"/>
    </row>
    <row r="20" spans="1:18" x14ac:dyDescent="0.35">
      <c r="A20" s="262"/>
      <c r="D20" s="260"/>
      <c r="F20" s="259"/>
      <c r="G20" s="136"/>
      <c r="M20" s="262"/>
      <c r="N20" s="262"/>
      <c r="O20" s="262"/>
    </row>
    <row r="21" spans="1:18" x14ac:dyDescent="0.35">
      <c r="A21" s="262"/>
    </row>
    <row r="22" spans="1:18" x14ac:dyDescent="0.35">
      <c r="D22" s="162"/>
    </row>
    <row r="23" spans="1:18" x14ac:dyDescent="0.35">
      <c r="K23" s="262"/>
    </row>
    <row r="24" spans="1:18" x14ac:dyDescent="0.35">
      <c r="F24" s="3"/>
      <c r="K24" s="262"/>
    </row>
    <row r="25" spans="1:18" x14ac:dyDescent="0.35">
      <c r="F25" s="3"/>
    </row>
    <row r="26" spans="1:18" x14ac:dyDescent="0.35">
      <c r="F26" s="3"/>
    </row>
    <row r="27" spans="1:18" x14ac:dyDescent="0.35">
      <c r="F27" s="3"/>
    </row>
    <row r="28" spans="1:18" x14ac:dyDescent="0.35">
      <c r="F28" s="3"/>
    </row>
    <row r="29" spans="1:18" x14ac:dyDescent="0.35">
      <c r="F29" s="3"/>
    </row>
    <row r="30" spans="1:18" x14ac:dyDescent="0.35">
      <c r="F30" s="3"/>
    </row>
    <row r="31" spans="1:18" x14ac:dyDescent="0.35">
      <c r="F31" s="3"/>
    </row>
    <row r="32" spans="1:18" x14ac:dyDescent="0.35">
      <c r="F32" s="3"/>
    </row>
    <row r="33" spans="6:6" x14ac:dyDescent="0.35">
      <c r="F33" s="3"/>
    </row>
    <row r="34" spans="6:6" x14ac:dyDescent="0.35">
      <c r="F34" s="3"/>
    </row>
    <row r="35" spans="6:6" x14ac:dyDescent="0.35">
      <c r="F35" s="3"/>
    </row>
    <row r="36" spans="6:6" x14ac:dyDescent="0.35">
      <c r="F36" s="3"/>
    </row>
    <row r="37" spans="6:6" x14ac:dyDescent="0.35">
      <c r="F37" s="3"/>
    </row>
    <row r="38" spans="6:6" x14ac:dyDescent="0.35">
      <c r="F38" s="3"/>
    </row>
    <row r="39" spans="6:6" x14ac:dyDescent="0.35">
      <c r="F39" s="3"/>
    </row>
    <row r="40" spans="6:6" x14ac:dyDescent="0.35">
      <c r="F40" s="3"/>
    </row>
    <row r="41" spans="6:6" x14ac:dyDescent="0.35">
      <c r="F41" s="3"/>
    </row>
    <row r="42" spans="6:6" x14ac:dyDescent="0.35">
      <c r="F42" s="3"/>
    </row>
  </sheetData>
  <dataValidations count="5">
    <dataValidation allowBlank="1" showInputMessage="1" showErrorMessage="1" prompt="This figure represents the number of vehicles found at one site (on one meter; centrally controlled)" sqref="D2:D14 D16:D17"/>
    <dataValidation allowBlank="1" showInputMessage="1" showErrorMessage="1" prompt="Used for incentive eligibility" sqref="E2:E14 E16:E17"/>
    <dataValidation allowBlank="1" showInputMessage="1" showErrorMessage="1" prompt="Size of the battery inverter in the vehicle" sqref="H2:H14 H16:H17"/>
    <dataValidation allowBlank="1" showInputMessage="1" showErrorMessage="1" prompt="Diesel fuel usage converted to GGE" sqref="M1:P1"/>
    <dataValidation allowBlank="1" showInputMessage="1" showErrorMessage="1" prompt="Annual increase in conventional MPG; reflects improving ICE technology" sqref="R1:R14"/>
  </dataValidations>
  <printOptions gridLines="1"/>
  <pageMargins left="0.25" right="0.25" top="0.75" bottom="0.75" header="0.3" footer="0.3"/>
  <pageSetup scale="35" fitToHeight="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9D9D9"/>
  </sheetPr>
  <dimension ref="A1:F16"/>
  <sheetViews>
    <sheetView showGridLines="0" workbookViewId="0"/>
  </sheetViews>
  <sheetFormatPr defaultRowHeight="14.5" x14ac:dyDescent="0.35"/>
  <cols>
    <col min="1" max="1" width="25.08984375" bestFit="1" customWidth="1"/>
    <col min="2" max="2" width="17.453125" bestFit="1" customWidth="1"/>
    <col min="3" max="6" width="11.54296875" bestFit="1" customWidth="1"/>
  </cols>
  <sheetData>
    <row r="1" spans="1:6" ht="60" customHeight="1" x14ac:dyDescent="0.35">
      <c r="A1" s="371"/>
      <c r="B1" s="411" t="s">
        <v>402</v>
      </c>
      <c r="C1" s="411"/>
      <c r="D1" s="411"/>
      <c r="E1" s="411"/>
      <c r="F1" s="411"/>
    </row>
    <row r="2" spans="1:6" x14ac:dyDescent="0.35">
      <c r="A2" s="366" t="s">
        <v>173</v>
      </c>
      <c r="B2" s="371">
        <v>2017</v>
      </c>
      <c r="C2" s="371">
        <v>2018</v>
      </c>
      <c r="D2" s="371">
        <v>2019</v>
      </c>
      <c r="E2" s="371">
        <v>2020</v>
      </c>
      <c r="F2" s="371">
        <v>2021</v>
      </c>
    </row>
    <row r="3" spans="1:6" x14ac:dyDescent="0.35">
      <c r="A3" s="262" t="s">
        <v>189</v>
      </c>
      <c r="B3" s="325">
        <v>45101.617551999996</v>
      </c>
      <c r="C3" s="325">
        <v>41750.998567999995</v>
      </c>
      <c r="D3" s="325">
        <v>38400.379583999995</v>
      </c>
      <c r="E3" s="325">
        <v>35049.760600000001</v>
      </c>
      <c r="F3" s="325">
        <v>31699.141624</v>
      </c>
    </row>
    <row r="4" spans="1:6" x14ac:dyDescent="0.35">
      <c r="A4" s="262" t="s">
        <v>190</v>
      </c>
      <c r="B4" s="325">
        <v>13862</v>
      </c>
      <c r="C4" s="325">
        <v>11923</v>
      </c>
      <c r="D4" s="325">
        <v>10066</v>
      </c>
      <c r="E4" s="325">
        <v>8251</v>
      </c>
      <c r="F4" s="325">
        <v>7404</v>
      </c>
    </row>
    <row r="5" spans="1:6" x14ac:dyDescent="0.35">
      <c r="A5" s="262" t="s">
        <v>192</v>
      </c>
      <c r="B5" s="325">
        <v>19925</v>
      </c>
      <c r="C5" s="325">
        <f>+B5</f>
        <v>19925</v>
      </c>
      <c r="D5" s="325">
        <f t="shared" ref="D5:F5" si="0">+C5</f>
        <v>19925</v>
      </c>
      <c r="E5" s="325">
        <f t="shared" si="0"/>
        <v>19925</v>
      </c>
      <c r="F5" s="325">
        <f t="shared" si="0"/>
        <v>19925</v>
      </c>
    </row>
    <row r="6" spans="1:6" x14ac:dyDescent="0.35">
      <c r="A6" s="262" t="s">
        <v>162</v>
      </c>
      <c r="B6" s="325">
        <v>5200</v>
      </c>
      <c r="C6" s="325">
        <f>+B6</f>
        <v>5200</v>
      </c>
      <c r="D6" s="325">
        <f t="shared" ref="D6:F6" si="1">+C6</f>
        <v>5200</v>
      </c>
      <c r="E6" s="325">
        <f t="shared" si="1"/>
        <v>5200</v>
      </c>
      <c r="F6" s="325">
        <f t="shared" si="1"/>
        <v>5200</v>
      </c>
    </row>
    <row r="7" spans="1:6" x14ac:dyDescent="0.35">
      <c r="A7" s="262" t="s">
        <v>195</v>
      </c>
      <c r="B7" s="325">
        <v>9000</v>
      </c>
      <c r="C7" s="325">
        <f>+B7</f>
        <v>9000</v>
      </c>
      <c r="D7" s="325">
        <f t="shared" ref="D7:F7" si="2">+C7</f>
        <v>9000</v>
      </c>
      <c r="E7" s="325">
        <f t="shared" si="2"/>
        <v>9000</v>
      </c>
      <c r="F7" s="325">
        <f t="shared" si="2"/>
        <v>9000</v>
      </c>
    </row>
    <row r="8" spans="1:6" x14ac:dyDescent="0.35">
      <c r="A8" s="262" t="s">
        <v>260</v>
      </c>
      <c r="B8" s="325">
        <v>21600</v>
      </c>
      <c r="C8" s="325">
        <f>+B8</f>
        <v>21600</v>
      </c>
      <c r="D8" s="325">
        <f t="shared" ref="D8:F8" si="3">+C8</f>
        <v>21600</v>
      </c>
      <c r="E8" s="325">
        <f t="shared" si="3"/>
        <v>21600</v>
      </c>
      <c r="F8" s="325">
        <f t="shared" si="3"/>
        <v>21600</v>
      </c>
    </row>
    <row r="9" spans="1:6" x14ac:dyDescent="0.35">
      <c r="A9" s="262" t="s">
        <v>196</v>
      </c>
      <c r="B9" s="325">
        <v>0</v>
      </c>
      <c r="C9" s="325">
        <f>+B9</f>
        <v>0</v>
      </c>
      <c r="D9" s="325">
        <f t="shared" ref="D9:F9" si="4">+C9</f>
        <v>0</v>
      </c>
      <c r="E9" s="325">
        <f t="shared" si="4"/>
        <v>0</v>
      </c>
      <c r="F9" s="325">
        <f t="shared" si="4"/>
        <v>0</v>
      </c>
    </row>
    <row r="10" spans="1:6" x14ac:dyDescent="0.35">
      <c r="A10" s="262" t="s">
        <v>187</v>
      </c>
      <c r="B10" s="412" t="s">
        <v>441</v>
      </c>
      <c r="C10" s="413"/>
      <c r="D10" s="413"/>
      <c r="E10" s="413"/>
      <c r="F10" s="413"/>
    </row>
    <row r="11" spans="1:6" x14ac:dyDescent="0.35">
      <c r="A11" s="262" t="s">
        <v>172</v>
      </c>
      <c r="B11" s="412" t="s">
        <v>441</v>
      </c>
      <c r="C11" s="413"/>
      <c r="D11" s="413"/>
      <c r="E11" s="413"/>
      <c r="F11" s="413"/>
    </row>
    <row r="12" spans="1:6" x14ac:dyDescent="0.35">
      <c r="A12" s="262" t="s">
        <v>280</v>
      </c>
      <c r="B12" s="412" t="s">
        <v>441</v>
      </c>
      <c r="C12" s="413"/>
      <c r="D12" s="413"/>
      <c r="E12" s="413"/>
      <c r="F12" s="413"/>
    </row>
    <row r="13" spans="1:6" x14ac:dyDescent="0.35">
      <c r="A13" s="216" t="s">
        <v>300</v>
      </c>
      <c r="B13" s="325">
        <v>91500</v>
      </c>
      <c r="C13" s="325">
        <v>88061</v>
      </c>
      <c r="D13" s="325">
        <v>84679</v>
      </c>
      <c r="E13" s="325">
        <v>81354</v>
      </c>
      <c r="F13" s="325">
        <v>78083</v>
      </c>
    </row>
    <row r="14" spans="1:6" x14ac:dyDescent="0.35">
      <c r="A14" s="216"/>
    </row>
    <row r="15" spans="1:6" x14ac:dyDescent="0.35">
      <c r="A15" s="152"/>
    </row>
    <row r="16" spans="1:6" x14ac:dyDescent="0.35">
      <c r="A16" s="152"/>
    </row>
  </sheetData>
  <mergeCells count="4">
    <mergeCell ref="B1:F1"/>
    <mergeCell ref="B10:F10"/>
    <mergeCell ref="B11:F11"/>
    <mergeCell ref="B12:F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D9D9D9"/>
  </sheetPr>
  <dimension ref="A1:F19"/>
  <sheetViews>
    <sheetView showGridLines="0" zoomScaleNormal="100" workbookViewId="0"/>
  </sheetViews>
  <sheetFormatPr defaultRowHeight="14.5" x14ac:dyDescent="0.35"/>
  <cols>
    <col min="1" max="1" width="19" bestFit="1" customWidth="1"/>
    <col min="2" max="2" width="24.36328125" customWidth="1"/>
    <col min="3" max="5" width="14.6328125" customWidth="1"/>
  </cols>
  <sheetData>
    <row r="1" spans="1:6" s="153" customFormat="1" ht="29" x14ac:dyDescent="0.35">
      <c r="A1" s="366" t="s">
        <v>197</v>
      </c>
      <c r="B1" s="366" t="s">
        <v>198</v>
      </c>
      <c r="C1" s="367" t="s">
        <v>432</v>
      </c>
      <c r="D1" s="367" t="s">
        <v>199</v>
      </c>
      <c r="E1" s="367" t="s">
        <v>200</v>
      </c>
    </row>
    <row r="2" spans="1:6" s="162" customFormat="1" x14ac:dyDescent="0.35">
      <c r="A2" s="162" t="s">
        <v>201</v>
      </c>
      <c r="B2" s="162" t="s">
        <v>189</v>
      </c>
      <c r="C2" s="299">
        <v>0.95</v>
      </c>
      <c r="D2" s="300">
        <v>19</v>
      </c>
      <c r="E2" s="300">
        <v>20</v>
      </c>
    </row>
    <row r="3" spans="1:6" s="162" customFormat="1" x14ac:dyDescent="0.35">
      <c r="A3" s="162" t="s">
        <v>293</v>
      </c>
      <c r="B3" s="162" t="s">
        <v>190</v>
      </c>
      <c r="C3" s="299">
        <v>0.95</v>
      </c>
      <c r="D3" s="300">
        <v>50</v>
      </c>
      <c r="E3" s="300">
        <v>20</v>
      </c>
    </row>
    <row r="4" spans="1:6" s="162" customFormat="1" x14ac:dyDescent="0.35">
      <c r="A4" s="162" t="s">
        <v>203</v>
      </c>
      <c r="B4" s="162" t="s">
        <v>192</v>
      </c>
      <c r="C4" s="299">
        <v>0.95</v>
      </c>
      <c r="D4" s="300">
        <v>12</v>
      </c>
      <c r="E4" s="300">
        <v>20</v>
      </c>
    </row>
    <row r="5" spans="1:6" s="162" customFormat="1" x14ac:dyDescent="0.35">
      <c r="A5" s="162" t="s">
        <v>204</v>
      </c>
      <c r="B5" s="162" t="s">
        <v>193</v>
      </c>
      <c r="C5" s="299">
        <v>0.95</v>
      </c>
      <c r="D5" s="300">
        <v>70</v>
      </c>
      <c r="E5" s="300">
        <v>20</v>
      </c>
    </row>
    <row r="6" spans="1:6" s="162" customFormat="1" x14ac:dyDescent="0.35">
      <c r="A6" s="162" t="s">
        <v>205</v>
      </c>
      <c r="B6" s="162" t="s">
        <v>162</v>
      </c>
      <c r="C6" s="299">
        <v>0.95</v>
      </c>
      <c r="D6" s="300">
        <v>30</v>
      </c>
      <c r="E6" s="300">
        <v>20</v>
      </c>
    </row>
    <row r="7" spans="1:6" s="162" customFormat="1" x14ac:dyDescent="0.35">
      <c r="A7" s="162" t="s">
        <v>205</v>
      </c>
      <c r="B7" s="162" t="s">
        <v>195</v>
      </c>
      <c r="C7" s="299">
        <v>0.95</v>
      </c>
      <c r="D7" s="300">
        <v>30</v>
      </c>
      <c r="E7" s="300">
        <v>20</v>
      </c>
    </row>
    <row r="8" spans="1:6" s="162" customFormat="1" x14ac:dyDescent="0.35">
      <c r="A8" s="162" t="s">
        <v>205</v>
      </c>
      <c r="B8" s="162" t="s">
        <v>169</v>
      </c>
      <c r="C8" s="299">
        <v>0.95</v>
      </c>
      <c r="D8" s="300">
        <v>30</v>
      </c>
      <c r="E8" s="300">
        <v>20</v>
      </c>
    </row>
    <row r="9" spans="1:6" s="162" customFormat="1" x14ac:dyDescent="0.35">
      <c r="A9" s="162" t="s">
        <v>205</v>
      </c>
      <c r="B9" s="162" t="s">
        <v>196</v>
      </c>
      <c r="C9" s="299">
        <v>0.95</v>
      </c>
      <c r="D9" s="300">
        <v>30</v>
      </c>
      <c r="E9" s="300">
        <v>20</v>
      </c>
    </row>
    <row r="10" spans="1:6" s="162" customFormat="1" x14ac:dyDescent="0.35">
      <c r="A10" s="162" t="s">
        <v>288</v>
      </c>
      <c r="B10" s="162" t="s">
        <v>290</v>
      </c>
      <c r="C10" s="299">
        <v>0.95</v>
      </c>
      <c r="D10" s="300">
        <v>1.6</v>
      </c>
      <c r="E10" s="300">
        <v>10</v>
      </c>
      <c r="F10" s="220"/>
    </row>
    <row r="11" spans="1:6" s="162" customFormat="1" x14ac:dyDescent="0.35">
      <c r="A11" s="162" t="s">
        <v>289</v>
      </c>
      <c r="B11" s="162" t="s">
        <v>290</v>
      </c>
      <c r="C11" s="299">
        <v>0.95</v>
      </c>
      <c r="D11" s="300">
        <v>6.6</v>
      </c>
      <c r="E11" s="300">
        <v>10</v>
      </c>
    </row>
    <row r="12" spans="1:6" s="162" customFormat="1" x14ac:dyDescent="0.35">
      <c r="A12" s="152" t="s">
        <v>265</v>
      </c>
      <c r="B12" s="152" t="s">
        <v>290</v>
      </c>
      <c r="C12" s="299">
        <v>0.95</v>
      </c>
      <c r="D12" s="300">
        <v>50</v>
      </c>
      <c r="E12" s="300">
        <v>20</v>
      </c>
    </row>
    <row r="13" spans="1:6" s="162" customFormat="1" x14ac:dyDescent="0.35">
      <c r="A13" s="162" t="s">
        <v>293</v>
      </c>
      <c r="B13" s="162" t="s">
        <v>298</v>
      </c>
      <c r="C13" s="301">
        <v>0.95</v>
      </c>
      <c r="D13" s="300">
        <v>50</v>
      </c>
      <c r="E13" s="300">
        <v>20</v>
      </c>
    </row>
    <row r="14" spans="1:6" s="162" customFormat="1" x14ac:dyDescent="0.35">
      <c r="A14" s="162" t="s">
        <v>293</v>
      </c>
      <c r="B14" s="216" t="s">
        <v>300</v>
      </c>
      <c r="C14" s="301">
        <v>0.95</v>
      </c>
      <c r="D14" s="300">
        <v>50</v>
      </c>
      <c r="E14" s="300">
        <v>20</v>
      </c>
    </row>
    <row r="15" spans="1:6" x14ac:dyDescent="0.35">
      <c r="B15" s="262"/>
      <c r="C15" s="3"/>
    </row>
    <row r="16" spans="1:6" x14ac:dyDescent="0.35">
      <c r="B16" s="324"/>
      <c r="C16" s="3"/>
    </row>
    <row r="17" spans="2:3" x14ac:dyDescent="0.35">
      <c r="B17" s="3"/>
      <c r="C17" s="3"/>
    </row>
    <row r="19" spans="2:3" x14ac:dyDescent="0.35">
      <c r="B19" s="1"/>
    </row>
  </sheetData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/>
  </sheetViews>
  <sheetFormatPr defaultColWidth="9.08984375" defaultRowHeight="14.5" x14ac:dyDescent="0.35"/>
  <cols>
    <col min="1" max="9" width="26.36328125" style="154" customWidth="1"/>
    <col min="10" max="16384" width="9.08984375" style="154"/>
  </cols>
  <sheetData>
    <row r="1" spans="1:9" ht="15" thickBot="1" x14ac:dyDescent="0.4">
      <c r="A1" s="243" t="s">
        <v>401</v>
      </c>
      <c r="B1" s="242" t="s">
        <v>400</v>
      </c>
      <c r="C1" s="241" t="s">
        <v>399</v>
      </c>
      <c r="D1" s="241" t="s">
        <v>398</v>
      </c>
      <c r="E1" s="241" t="s">
        <v>397</v>
      </c>
      <c r="F1" s="241" t="s">
        <v>396</v>
      </c>
      <c r="G1" s="241" t="s">
        <v>395</v>
      </c>
      <c r="H1" s="241" t="s">
        <v>394</v>
      </c>
      <c r="I1" s="240" t="s">
        <v>393</v>
      </c>
    </row>
    <row r="2" spans="1:9" ht="74.5" x14ac:dyDescent="0.35">
      <c r="A2" s="239" t="s">
        <v>392</v>
      </c>
      <c r="B2" s="238" t="s">
        <v>391</v>
      </c>
      <c r="C2" s="237" t="s">
        <v>347</v>
      </c>
      <c r="D2" s="237" t="s">
        <v>346</v>
      </c>
      <c r="E2" s="237" t="s">
        <v>390</v>
      </c>
      <c r="F2" s="237" t="s">
        <v>346</v>
      </c>
      <c r="G2" s="237" t="s">
        <v>386</v>
      </c>
      <c r="H2" s="237" t="s">
        <v>389</v>
      </c>
      <c r="I2" s="236" t="s">
        <v>388</v>
      </c>
    </row>
    <row r="3" spans="1:9" ht="74.5" x14ac:dyDescent="0.35">
      <c r="A3" s="233" t="s">
        <v>387</v>
      </c>
      <c r="B3" s="232" t="s">
        <v>384</v>
      </c>
      <c r="C3" s="231" t="s">
        <v>347</v>
      </c>
      <c r="D3" s="231" t="s">
        <v>346</v>
      </c>
      <c r="E3" s="231" t="s">
        <v>379</v>
      </c>
      <c r="F3" s="231" t="s">
        <v>379</v>
      </c>
      <c r="G3" s="231" t="s">
        <v>386</v>
      </c>
      <c r="H3" s="231" t="s">
        <v>379</v>
      </c>
      <c r="I3" s="234" t="s">
        <v>383</v>
      </c>
    </row>
    <row r="4" spans="1:9" ht="74.5" x14ac:dyDescent="0.35">
      <c r="A4" s="233" t="s">
        <v>151</v>
      </c>
      <c r="B4" s="232" t="s">
        <v>384</v>
      </c>
      <c r="C4" s="231" t="s">
        <v>347</v>
      </c>
      <c r="D4" s="231" t="s">
        <v>380</v>
      </c>
      <c r="E4" s="231" t="s">
        <v>334</v>
      </c>
      <c r="F4" s="231" t="s">
        <v>379</v>
      </c>
      <c r="G4" s="231" t="s">
        <v>333</v>
      </c>
      <c r="H4" s="231" t="s">
        <v>379</v>
      </c>
      <c r="I4" s="234" t="s">
        <v>383</v>
      </c>
    </row>
    <row r="5" spans="1:9" ht="74.5" x14ac:dyDescent="0.35">
      <c r="A5" s="233" t="s">
        <v>385</v>
      </c>
      <c r="B5" s="232" t="s">
        <v>384</v>
      </c>
      <c r="C5" s="231" t="s">
        <v>347</v>
      </c>
      <c r="D5" s="231" t="s">
        <v>380</v>
      </c>
      <c r="E5" s="231" t="s">
        <v>334</v>
      </c>
      <c r="F5" s="231" t="s">
        <v>379</v>
      </c>
      <c r="G5" s="231" t="s">
        <v>333</v>
      </c>
      <c r="H5" s="231" t="s">
        <v>379</v>
      </c>
      <c r="I5" s="234" t="s">
        <v>383</v>
      </c>
    </row>
    <row r="6" spans="1:9" ht="32.5" x14ac:dyDescent="0.35">
      <c r="A6" s="233" t="s">
        <v>382</v>
      </c>
      <c r="B6" s="235" t="s">
        <v>381</v>
      </c>
      <c r="C6" s="231" t="s">
        <v>347</v>
      </c>
      <c r="D6" s="231" t="s">
        <v>380</v>
      </c>
      <c r="E6" s="231" t="s">
        <v>334</v>
      </c>
      <c r="F6" s="231" t="s">
        <v>379</v>
      </c>
      <c r="G6" s="231" t="s">
        <v>333</v>
      </c>
      <c r="H6" s="231" t="s">
        <v>378</v>
      </c>
      <c r="I6" s="234" t="s">
        <v>377</v>
      </c>
    </row>
    <row r="7" spans="1:9" ht="74.5" x14ac:dyDescent="0.35">
      <c r="A7" s="233" t="s">
        <v>376</v>
      </c>
      <c r="B7" s="232" t="s">
        <v>375</v>
      </c>
      <c r="C7" s="231" t="s">
        <v>347</v>
      </c>
      <c r="D7" s="231" t="s">
        <v>374</v>
      </c>
      <c r="E7" s="231" t="s">
        <v>360</v>
      </c>
      <c r="F7" s="231" t="s">
        <v>360</v>
      </c>
      <c r="G7" s="231" t="s">
        <v>333</v>
      </c>
      <c r="H7" s="231" t="s">
        <v>373</v>
      </c>
      <c r="I7" s="234" t="s">
        <v>372</v>
      </c>
    </row>
    <row r="8" spans="1:9" ht="64" x14ac:dyDescent="0.35">
      <c r="A8" s="233" t="s">
        <v>371</v>
      </c>
      <c r="B8" s="232" t="s">
        <v>370</v>
      </c>
      <c r="C8" s="231" t="s">
        <v>369</v>
      </c>
      <c r="D8" s="231" t="s">
        <v>368</v>
      </c>
      <c r="E8" s="231" t="s">
        <v>334</v>
      </c>
      <c r="F8" s="231" t="s">
        <v>334</v>
      </c>
      <c r="G8" s="231" t="s">
        <v>367</v>
      </c>
      <c r="H8" s="231" t="s">
        <v>366</v>
      </c>
      <c r="I8" s="234" t="s">
        <v>365</v>
      </c>
    </row>
    <row r="9" spans="1:9" ht="74.5" x14ac:dyDescent="0.35">
      <c r="A9" s="233" t="s">
        <v>364</v>
      </c>
      <c r="B9" s="232" t="s">
        <v>363</v>
      </c>
      <c r="C9" s="231" t="s">
        <v>362</v>
      </c>
      <c r="D9" s="231" t="s">
        <v>361</v>
      </c>
      <c r="E9" s="231" t="s">
        <v>360</v>
      </c>
      <c r="F9" s="231" t="s">
        <v>360</v>
      </c>
      <c r="G9" s="231" t="s">
        <v>333</v>
      </c>
      <c r="H9" s="231" t="s">
        <v>359</v>
      </c>
      <c r="I9" s="230" t="s">
        <v>358</v>
      </c>
    </row>
    <row r="10" spans="1:9" ht="127" x14ac:dyDescent="0.35">
      <c r="A10" s="233" t="s">
        <v>357</v>
      </c>
      <c r="B10" s="232" t="s">
        <v>356</v>
      </c>
      <c r="C10" s="231" t="s">
        <v>347</v>
      </c>
      <c r="D10" s="231" t="s">
        <v>356</v>
      </c>
      <c r="E10" s="231" t="s">
        <v>334</v>
      </c>
      <c r="F10" s="231" t="s">
        <v>334</v>
      </c>
      <c r="G10" s="231" t="s">
        <v>333</v>
      </c>
      <c r="H10" s="231" t="s">
        <v>355</v>
      </c>
      <c r="I10" s="230" t="s">
        <v>354</v>
      </c>
    </row>
    <row r="11" spans="1:9" ht="106" x14ac:dyDescent="0.35">
      <c r="A11" s="233" t="s">
        <v>353</v>
      </c>
      <c r="B11" s="232" t="s">
        <v>352</v>
      </c>
      <c r="C11" s="231" t="s">
        <v>347</v>
      </c>
      <c r="D11" s="231" t="s">
        <v>351</v>
      </c>
      <c r="E11" s="231" t="s">
        <v>334</v>
      </c>
      <c r="F11" s="231" t="s">
        <v>334</v>
      </c>
      <c r="G11" s="231" t="s">
        <v>333</v>
      </c>
      <c r="H11" s="231" t="s">
        <v>350</v>
      </c>
      <c r="I11" s="230" t="s">
        <v>349</v>
      </c>
    </row>
    <row r="12" spans="1:9" ht="32.5" x14ac:dyDescent="0.35">
      <c r="A12" s="233" t="s">
        <v>348</v>
      </c>
      <c r="B12" s="232" t="s">
        <v>345</v>
      </c>
      <c r="C12" s="231" t="s">
        <v>347</v>
      </c>
      <c r="D12" s="231" t="s">
        <v>346</v>
      </c>
      <c r="E12" s="231" t="s">
        <v>334</v>
      </c>
      <c r="F12" s="231" t="s">
        <v>334</v>
      </c>
      <c r="G12" s="231" t="s">
        <v>333</v>
      </c>
      <c r="H12" s="231" t="s">
        <v>345</v>
      </c>
      <c r="I12" s="230" t="s">
        <v>344</v>
      </c>
    </row>
    <row r="13" spans="1:9" ht="43" x14ac:dyDescent="0.35">
      <c r="A13" s="233" t="s">
        <v>343</v>
      </c>
      <c r="B13" s="232" t="s">
        <v>337</v>
      </c>
      <c r="C13" s="231" t="s">
        <v>336</v>
      </c>
      <c r="D13" s="231" t="s">
        <v>342</v>
      </c>
      <c r="E13" s="231" t="s">
        <v>341</v>
      </c>
      <c r="F13" s="231" t="s">
        <v>341</v>
      </c>
      <c r="G13" s="231" t="s">
        <v>333</v>
      </c>
      <c r="H13" s="231" t="s">
        <v>340</v>
      </c>
      <c r="I13" s="230" t="s">
        <v>339</v>
      </c>
    </row>
    <row r="14" spans="1:9" ht="75" thickBot="1" x14ac:dyDescent="0.4">
      <c r="A14" s="229" t="s">
        <v>338</v>
      </c>
      <c r="B14" s="228" t="s">
        <v>337</v>
      </c>
      <c r="C14" s="227" t="s">
        <v>336</v>
      </c>
      <c r="D14" s="227" t="s">
        <v>335</v>
      </c>
      <c r="E14" s="227" t="s">
        <v>334</v>
      </c>
      <c r="F14" s="227" t="s">
        <v>334</v>
      </c>
      <c r="G14" s="227" t="s">
        <v>333</v>
      </c>
      <c r="H14" s="227" t="s">
        <v>332</v>
      </c>
      <c r="I14" s="226" t="s">
        <v>331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99"/>
  </sheetPr>
  <dimension ref="A1:W137"/>
  <sheetViews>
    <sheetView showGridLines="0" zoomScaleNormal="100" workbookViewId="0"/>
  </sheetViews>
  <sheetFormatPr defaultRowHeight="14.5" x14ac:dyDescent="0.35"/>
  <cols>
    <col min="2" max="2" width="49.08984375" customWidth="1"/>
    <col min="3" max="3" width="26.6328125" customWidth="1"/>
    <col min="4" max="4" width="19" customWidth="1"/>
    <col min="5" max="5" width="7.6328125" customWidth="1"/>
    <col min="6" max="6" width="33.08984375" customWidth="1"/>
    <col min="7" max="20" width="5.90625" customWidth="1"/>
    <col min="21" max="21" width="5.453125" customWidth="1"/>
  </cols>
  <sheetData>
    <row r="1" spans="1:23" x14ac:dyDescent="0.35">
      <c r="D1" s="16"/>
    </row>
    <row r="2" spans="1:23" ht="18.5" x14ac:dyDescent="0.45">
      <c r="A2" s="17"/>
      <c r="B2" s="18" t="s">
        <v>129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4" spans="1:23" x14ac:dyDescent="0.35">
      <c r="B4" s="4" t="s">
        <v>14</v>
      </c>
    </row>
    <row r="6" spans="1:23" x14ac:dyDescent="0.35">
      <c r="B6" t="s">
        <v>15</v>
      </c>
      <c r="C6" s="3">
        <v>2017</v>
      </c>
      <c r="D6" s="1"/>
    </row>
    <row r="7" spans="1:23" x14ac:dyDescent="0.35">
      <c r="B7" t="s">
        <v>16</v>
      </c>
      <c r="C7" s="3">
        <v>2030</v>
      </c>
      <c r="D7" s="1"/>
    </row>
    <row r="8" spans="1:23" x14ac:dyDescent="0.35">
      <c r="B8" t="s">
        <v>17</v>
      </c>
      <c r="C8" s="99">
        <v>2030</v>
      </c>
      <c r="D8" s="1"/>
    </row>
    <row r="9" spans="1:23" x14ac:dyDescent="0.35">
      <c r="B9" t="s">
        <v>18</v>
      </c>
      <c r="C9" s="3">
        <v>2050</v>
      </c>
      <c r="D9" s="1"/>
    </row>
    <row r="10" spans="1:23" x14ac:dyDescent="0.35">
      <c r="C10" s="3"/>
    </row>
    <row r="11" spans="1:23" x14ac:dyDescent="0.35">
      <c r="B11" s="4" t="s">
        <v>4</v>
      </c>
      <c r="C11" s="3"/>
    </row>
    <row r="12" spans="1:23" x14ac:dyDescent="0.35">
      <c r="B12" s="5" t="s">
        <v>425</v>
      </c>
    </row>
    <row r="13" spans="1:23" x14ac:dyDescent="0.35">
      <c r="B13" s="5"/>
      <c r="C13" s="13" t="s">
        <v>246</v>
      </c>
      <c r="D13" s="13" t="s">
        <v>448</v>
      </c>
      <c r="E13" s="1"/>
      <c r="I13" s="37"/>
    </row>
    <row r="14" spans="1:23" x14ac:dyDescent="0.35">
      <c r="B14" s="3" t="s">
        <v>149</v>
      </c>
      <c r="C14" t="s">
        <v>426</v>
      </c>
      <c r="D14" t="s">
        <v>5</v>
      </c>
      <c r="I14" s="42"/>
    </row>
    <row r="15" spans="1:23" x14ac:dyDescent="0.35">
      <c r="B15" t="s">
        <v>95</v>
      </c>
      <c r="C15" s="3" t="s">
        <v>191</v>
      </c>
      <c r="D15" t="s">
        <v>5</v>
      </c>
      <c r="I15" s="42"/>
    </row>
    <row r="16" spans="1:23" x14ac:dyDescent="0.35">
      <c r="B16" s="3" t="s">
        <v>146</v>
      </c>
      <c r="C16" s="3" t="s">
        <v>191</v>
      </c>
      <c r="D16" s="3" t="s">
        <v>5</v>
      </c>
      <c r="H16" s="3"/>
    </row>
    <row r="17" spans="2:22" x14ac:dyDescent="0.35">
      <c r="B17" s="3" t="s">
        <v>147</v>
      </c>
      <c r="C17" s="3" t="s">
        <v>191</v>
      </c>
      <c r="D17" s="3" t="s">
        <v>5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</row>
    <row r="18" spans="2:22" x14ac:dyDescent="0.35">
      <c r="B18" s="3" t="s">
        <v>148</v>
      </c>
      <c r="C18" s="3" t="s">
        <v>191</v>
      </c>
      <c r="D18" s="3" t="s">
        <v>5</v>
      </c>
      <c r="E18" s="172"/>
      <c r="F18" s="172"/>
      <c r="G18" s="172"/>
      <c r="H18" s="172"/>
      <c r="I18" s="173"/>
      <c r="J18" s="172"/>
      <c r="K18" s="172"/>
      <c r="L18" s="172"/>
      <c r="M18" s="172"/>
      <c r="N18" s="162"/>
      <c r="O18" s="162"/>
      <c r="P18" s="162"/>
      <c r="Q18" s="162"/>
      <c r="R18" s="162"/>
      <c r="S18" s="162"/>
      <c r="T18" s="162"/>
      <c r="U18" s="162"/>
      <c r="V18" s="162"/>
    </row>
    <row r="19" spans="2:22" x14ac:dyDescent="0.35">
      <c r="B19" s="3" t="s">
        <v>291</v>
      </c>
      <c r="C19" s="3" t="s">
        <v>191</v>
      </c>
      <c r="D19" s="3" t="s">
        <v>5</v>
      </c>
      <c r="E19" s="172"/>
      <c r="F19" s="179"/>
      <c r="G19" s="172"/>
      <c r="H19" s="172"/>
      <c r="I19" s="172"/>
      <c r="J19" s="172"/>
      <c r="K19" s="172"/>
      <c r="L19" s="172"/>
      <c r="M19" s="172"/>
      <c r="N19" s="162"/>
      <c r="O19" s="162"/>
      <c r="P19" s="162"/>
      <c r="Q19" s="162"/>
      <c r="R19" s="162"/>
      <c r="S19" s="162"/>
      <c r="T19" s="162"/>
      <c r="U19" s="162"/>
      <c r="V19" s="162"/>
    </row>
    <row r="20" spans="2:22" s="262" customFormat="1" x14ac:dyDescent="0.35">
      <c r="B20" s="29" t="s">
        <v>427</v>
      </c>
      <c r="C20" s="3"/>
      <c r="D20" s="3"/>
      <c r="E20" s="276"/>
      <c r="F20" s="179"/>
      <c r="G20" s="276"/>
      <c r="H20" s="276"/>
      <c r="I20" s="276"/>
      <c r="J20" s="276"/>
      <c r="K20" s="276"/>
      <c r="L20" s="276"/>
      <c r="M20" s="276"/>
      <c r="N20" s="263"/>
      <c r="O20" s="263"/>
      <c r="P20" s="263"/>
      <c r="Q20" s="263"/>
      <c r="R20" s="263"/>
      <c r="S20" s="263"/>
      <c r="T20" s="263"/>
      <c r="U20" s="263"/>
      <c r="V20" s="263"/>
    </row>
    <row r="21" spans="2:22" x14ac:dyDescent="0.35">
      <c r="B21" s="3"/>
      <c r="C21" s="3"/>
      <c r="D21" s="3"/>
      <c r="E21" s="172"/>
      <c r="F21" s="172"/>
      <c r="G21" s="172"/>
      <c r="H21" s="172"/>
      <c r="I21" s="172"/>
      <c r="J21" s="172"/>
      <c r="K21" s="172"/>
      <c r="L21" s="172"/>
      <c r="M21" s="172"/>
      <c r="N21" s="162"/>
      <c r="O21" s="162"/>
      <c r="P21" s="162"/>
      <c r="Q21" s="162"/>
      <c r="R21" s="162"/>
      <c r="S21" s="162"/>
      <c r="T21" s="162"/>
      <c r="U21" s="162"/>
      <c r="V21" s="162"/>
    </row>
    <row r="22" spans="2:22" x14ac:dyDescent="0.35">
      <c r="B22" s="27" t="s">
        <v>6</v>
      </c>
      <c r="C22" s="3"/>
      <c r="D22" s="3"/>
      <c r="E22" s="172"/>
      <c r="F22" s="172"/>
      <c r="G22" s="172"/>
      <c r="H22" s="172"/>
      <c r="I22" s="172"/>
      <c r="J22" s="172"/>
      <c r="K22" s="172"/>
      <c r="L22" s="172"/>
      <c r="M22" s="172"/>
      <c r="N22" s="162"/>
      <c r="O22" s="162"/>
      <c r="P22" s="162"/>
      <c r="Q22" s="162"/>
      <c r="R22" s="162"/>
      <c r="S22" s="162"/>
      <c r="T22" s="162"/>
      <c r="U22" s="162"/>
      <c r="V22" s="162"/>
    </row>
    <row r="23" spans="2:22" x14ac:dyDescent="0.35">
      <c r="B23" s="3"/>
      <c r="C23" s="28" t="s">
        <v>131</v>
      </c>
      <c r="D23" s="13" t="s">
        <v>448</v>
      </c>
      <c r="E23" s="173"/>
      <c r="F23" s="172"/>
      <c r="G23" s="172"/>
      <c r="H23" s="172"/>
      <c r="I23" s="172"/>
      <c r="J23" s="172"/>
      <c r="K23" s="172"/>
      <c r="L23" s="174"/>
      <c r="M23" s="174"/>
      <c r="N23" s="168"/>
      <c r="O23" s="168"/>
      <c r="P23" s="168"/>
      <c r="Q23" s="168"/>
      <c r="R23" s="168"/>
      <c r="S23" s="168"/>
      <c r="T23" s="168"/>
      <c r="U23" s="162"/>
      <c r="V23" s="162"/>
    </row>
    <row r="24" spans="2:22" x14ac:dyDescent="0.35">
      <c r="B24" s="3" t="s">
        <v>149</v>
      </c>
      <c r="C24" s="3" t="s">
        <v>302</v>
      </c>
      <c r="D24" s="162" t="s">
        <v>442</v>
      </c>
      <c r="E24" s="172"/>
      <c r="F24" s="172"/>
      <c r="G24" s="172"/>
      <c r="H24" s="172"/>
      <c r="I24" s="172"/>
      <c r="J24" s="172"/>
      <c r="K24" s="172"/>
      <c r="L24" s="175"/>
      <c r="M24" s="175"/>
      <c r="N24" s="169"/>
      <c r="O24" s="169"/>
      <c r="P24" s="169"/>
      <c r="Q24" s="169"/>
      <c r="R24" s="169"/>
      <c r="S24" s="169"/>
      <c r="T24" s="169"/>
      <c r="U24" s="162"/>
      <c r="V24" s="162"/>
    </row>
    <row r="25" spans="2:22" x14ac:dyDescent="0.35">
      <c r="B25" t="s">
        <v>95</v>
      </c>
      <c r="C25" s="3" t="s">
        <v>191</v>
      </c>
      <c r="D25" s="162" t="s">
        <v>444</v>
      </c>
      <c r="E25" s="172"/>
      <c r="F25" s="172"/>
      <c r="G25" s="172"/>
      <c r="H25" s="172"/>
      <c r="I25" s="172"/>
      <c r="J25" s="172"/>
      <c r="K25" s="172"/>
      <c r="L25" s="176"/>
      <c r="M25" s="176"/>
      <c r="N25" s="170"/>
      <c r="O25" s="170"/>
      <c r="P25" s="170"/>
      <c r="Q25" s="170"/>
      <c r="R25" s="170"/>
      <c r="S25" s="170"/>
      <c r="T25" s="170"/>
      <c r="U25" s="162"/>
      <c r="V25" s="162"/>
    </row>
    <row r="26" spans="2:22" x14ac:dyDescent="0.35">
      <c r="B26" s="3" t="s">
        <v>146</v>
      </c>
      <c r="C26" s="3" t="s">
        <v>191</v>
      </c>
      <c r="D26" s="162" t="s">
        <v>445</v>
      </c>
      <c r="E26" s="172"/>
      <c r="F26" s="172"/>
      <c r="G26" s="172"/>
      <c r="H26" s="172"/>
      <c r="I26" s="172"/>
      <c r="J26" s="172"/>
      <c r="K26" s="172"/>
      <c r="L26" s="172"/>
      <c r="M26" s="172"/>
      <c r="N26" s="162"/>
      <c r="O26" s="162"/>
      <c r="P26" s="162"/>
      <c r="Q26" s="162"/>
      <c r="R26" s="162"/>
      <c r="S26" s="162"/>
      <c r="T26" s="162"/>
      <c r="U26" s="162"/>
      <c r="V26" s="162"/>
    </row>
    <row r="27" spans="2:22" x14ac:dyDescent="0.35">
      <c r="B27" s="3" t="s">
        <v>147</v>
      </c>
      <c r="C27" s="3" t="s">
        <v>191</v>
      </c>
      <c r="D27" s="152" t="s">
        <v>294</v>
      </c>
      <c r="E27" s="180"/>
      <c r="F27" s="172"/>
      <c r="G27" s="172"/>
      <c r="H27" s="177"/>
      <c r="I27" s="177"/>
      <c r="J27" s="177"/>
      <c r="K27" s="178"/>
      <c r="L27" s="178"/>
      <c r="M27" s="178"/>
      <c r="N27" s="171"/>
      <c r="O27" s="171"/>
      <c r="P27" s="171"/>
      <c r="Q27" s="171"/>
      <c r="R27" s="171"/>
      <c r="S27" s="171"/>
      <c r="T27" s="171"/>
      <c r="U27" s="162"/>
      <c r="V27" s="162"/>
    </row>
    <row r="28" spans="2:22" x14ac:dyDescent="0.35">
      <c r="B28" s="3" t="s">
        <v>148</v>
      </c>
      <c r="C28" s="3" t="s">
        <v>191</v>
      </c>
      <c r="D28" s="152" t="s">
        <v>294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</row>
    <row r="29" spans="2:22" x14ac:dyDescent="0.35">
      <c r="B29" s="3" t="s">
        <v>291</v>
      </c>
      <c r="C29" s="3" t="s">
        <v>191</v>
      </c>
      <c r="D29" s="162" t="s">
        <v>444</v>
      </c>
    </row>
    <row r="30" spans="2:22" x14ac:dyDescent="0.35">
      <c r="B30" s="3"/>
      <c r="C30" s="3"/>
      <c r="D30" s="152"/>
    </row>
    <row r="31" spans="2:22" x14ac:dyDescent="0.35">
      <c r="B31" s="27" t="s">
        <v>7</v>
      </c>
      <c r="C31" s="3"/>
      <c r="D31" s="152"/>
    </row>
    <row r="32" spans="2:22" x14ac:dyDescent="0.35">
      <c r="B32" s="3"/>
      <c r="C32" s="28" t="s">
        <v>131</v>
      </c>
      <c r="D32" s="13" t="s">
        <v>448</v>
      </c>
    </row>
    <row r="33" spans="2:5" x14ac:dyDescent="0.35">
      <c r="B33" s="3" t="s">
        <v>149</v>
      </c>
      <c r="C33" s="3" t="s">
        <v>302</v>
      </c>
      <c r="D33" s="162" t="s">
        <v>442</v>
      </c>
    </row>
    <row r="34" spans="2:5" x14ac:dyDescent="0.35">
      <c r="B34" t="s">
        <v>95</v>
      </c>
      <c r="C34" s="152" t="s">
        <v>191</v>
      </c>
      <c r="D34" s="162" t="s">
        <v>444</v>
      </c>
    </row>
    <row r="35" spans="2:5" x14ac:dyDescent="0.35">
      <c r="B35" s="3" t="s">
        <v>146</v>
      </c>
      <c r="C35" s="152" t="s">
        <v>191</v>
      </c>
      <c r="D35" s="162" t="s">
        <v>445</v>
      </c>
    </row>
    <row r="36" spans="2:5" x14ac:dyDescent="0.35">
      <c r="B36" s="3" t="s">
        <v>147</v>
      </c>
      <c r="C36" s="152" t="s">
        <v>191</v>
      </c>
      <c r="D36" s="152" t="s">
        <v>294</v>
      </c>
      <c r="E36" s="1"/>
    </row>
    <row r="37" spans="2:5" x14ac:dyDescent="0.35">
      <c r="B37" s="3" t="s">
        <v>148</v>
      </c>
      <c r="C37" s="152" t="s">
        <v>191</v>
      </c>
      <c r="D37" s="152" t="s">
        <v>294</v>
      </c>
    </row>
    <row r="38" spans="2:5" x14ac:dyDescent="0.35">
      <c r="B38" s="3" t="s">
        <v>291</v>
      </c>
      <c r="C38" s="152" t="s">
        <v>191</v>
      </c>
      <c r="D38" s="162" t="s">
        <v>444</v>
      </c>
    </row>
    <row r="39" spans="2:5" x14ac:dyDescent="0.35">
      <c r="B39" s="26"/>
      <c r="C39" s="173"/>
      <c r="D39" s="26"/>
    </row>
    <row r="40" spans="2:5" x14ac:dyDescent="0.35">
      <c r="B40" s="249" t="s">
        <v>150</v>
      </c>
      <c r="C40" s="173" t="s">
        <v>295</v>
      </c>
      <c r="D40" s="26"/>
      <c r="E40" s="26"/>
    </row>
    <row r="41" spans="2:5" x14ac:dyDescent="0.35">
      <c r="B41" s="3"/>
      <c r="C41" s="152"/>
      <c r="D41" s="3"/>
      <c r="E41" s="3"/>
    </row>
    <row r="42" spans="2:5" x14ac:dyDescent="0.35">
      <c r="B42" s="5" t="s">
        <v>142</v>
      </c>
      <c r="C42" s="152"/>
      <c r="D42" s="3"/>
    </row>
    <row r="43" spans="2:5" x14ac:dyDescent="0.35">
      <c r="B43" s="5"/>
      <c r="C43" s="152"/>
      <c r="D43" s="3"/>
      <c r="E43" s="10"/>
    </row>
    <row r="44" spans="2:5" x14ac:dyDescent="0.35">
      <c r="B44" s="6" t="s">
        <v>119</v>
      </c>
      <c r="C44" s="244">
        <v>116.44</v>
      </c>
      <c r="D44" s="3"/>
      <c r="E44" s="25"/>
    </row>
    <row r="45" spans="2:5" x14ac:dyDescent="0.35">
      <c r="B45" s="6" t="s">
        <v>120</v>
      </c>
      <c r="C45" s="244">
        <v>465.74</v>
      </c>
      <c r="D45" s="3"/>
      <c r="E45" s="25"/>
    </row>
    <row r="46" spans="2:5" x14ac:dyDescent="0.35">
      <c r="B46" s="6" t="s">
        <v>61</v>
      </c>
      <c r="C46" s="244">
        <v>22.82</v>
      </c>
      <c r="D46" s="100"/>
    </row>
    <row r="47" spans="2:5" x14ac:dyDescent="0.35">
      <c r="B47" s="6" t="s">
        <v>62</v>
      </c>
      <c r="C47" s="244">
        <f>9.54+9.92</f>
        <v>19.46</v>
      </c>
      <c r="D47" s="3"/>
    </row>
    <row r="48" spans="2:5" x14ac:dyDescent="0.35">
      <c r="B48" s="6" t="s">
        <v>63</v>
      </c>
      <c r="C48" s="244">
        <v>7.01</v>
      </c>
      <c r="D48" s="3"/>
    </row>
    <row r="49" spans="2:9" x14ac:dyDescent="0.35">
      <c r="B49" s="6"/>
      <c r="C49" s="244"/>
      <c r="D49" s="3"/>
    </row>
    <row r="50" spans="2:9" x14ac:dyDescent="0.35">
      <c r="B50" s="6" t="s">
        <v>64</v>
      </c>
      <c r="C50" s="245">
        <f>0.00748+0.10735+0.00539-0.00021</f>
        <v>0.12001000000000001</v>
      </c>
      <c r="D50" s="3" t="s">
        <v>70</v>
      </c>
      <c r="E50" s="3"/>
    </row>
    <row r="51" spans="2:9" x14ac:dyDescent="0.35">
      <c r="B51" s="6" t="s">
        <v>65</v>
      </c>
      <c r="C51" s="245">
        <f>0.00748+0.0985+0.00539-0.00021</f>
        <v>0.11116000000000001</v>
      </c>
      <c r="D51" s="3" t="s">
        <v>71</v>
      </c>
    </row>
    <row r="52" spans="2:9" x14ac:dyDescent="0.35">
      <c r="B52" s="6" t="s">
        <v>66</v>
      </c>
      <c r="C52" s="245">
        <f>0.00748+0.07177+0.00539-0.00021</f>
        <v>8.4430000000000005E-2</v>
      </c>
      <c r="D52" s="3" t="s">
        <v>72</v>
      </c>
    </row>
    <row r="53" spans="2:9" x14ac:dyDescent="0.35">
      <c r="B53" s="6" t="s">
        <v>67</v>
      </c>
      <c r="C53" s="245">
        <f>0.00748+0.09849+0.00539-0.00021</f>
        <v>0.11115</v>
      </c>
      <c r="D53" s="3" t="s">
        <v>73</v>
      </c>
    </row>
    <row r="54" spans="2:9" x14ac:dyDescent="0.35">
      <c r="B54" s="6" t="s">
        <v>68</v>
      </c>
      <c r="C54" s="245">
        <f>0.00748+0.08401+0.00539-0.00021</f>
        <v>9.6670000000000006E-2</v>
      </c>
      <c r="D54" s="3" t="s">
        <v>74</v>
      </c>
      <c r="I54" s="8"/>
    </row>
    <row r="55" spans="2:9" x14ac:dyDescent="0.35">
      <c r="B55" s="6" t="s">
        <v>69</v>
      </c>
      <c r="C55" s="245">
        <f>0.00748+0.06411+0.00539-0.00021</f>
        <v>7.6770000000000005E-2</v>
      </c>
      <c r="D55" s="3" t="s">
        <v>72</v>
      </c>
      <c r="I55" s="7"/>
    </row>
    <row r="56" spans="2:9" x14ac:dyDescent="0.35">
      <c r="B56" s="15" t="s">
        <v>121</v>
      </c>
      <c r="C56" s="244"/>
      <c r="D56" s="3"/>
      <c r="I56" s="7"/>
    </row>
    <row r="57" spans="2:9" x14ac:dyDescent="0.35">
      <c r="B57" s="15" t="s">
        <v>136</v>
      </c>
      <c r="C57" s="245"/>
      <c r="D57" s="3"/>
      <c r="I57" s="7"/>
    </row>
    <row r="58" spans="2:9" x14ac:dyDescent="0.35">
      <c r="B58" s="37"/>
      <c r="C58" s="173"/>
      <c r="D58" s="26"/>
    </row>
    <row r="59" spans="2:9" x14ac:dyDescent="0.35">
      <c r="B59" s="38" t="s">
        <v>60</v>
      </c>
      <c r="C59" s="246">
        <v>0.02</v>
      </c>
      <c r="D59" s="38"/>
      <c r="E59" s="39"/>
    </row>
    <row r="60" spans="2:9" x14ac:dyDescent="0.35">
      <c r="B60" s="3"/>
      <c r="C60" s="247"/>
      <c r="D60" s="3"/>
      <c r="E60" s="3"/>
    </row>
    <row r="61" spans="2:9" x14ac:dyDescent="0.35">
      <c r="B61" s="5" t="s">
        <v>141</v>
      </c>
      <c r="C61" s="247"/>
      <c r="D61" s="3"/>
      <c r="E61" s="3"/>
    </row>
    <row r="62" spans="2:9" x14ac:dyDescent="0.35">
      <c r="B62" s="3"/>
      <c r="C62" s="247"/>
      <c r="D62" s="3"/>
      <c r="E62" s="3"/>
    </row>
    <row r="63" spans="2:9" x14ac:dyDescent="0.35">
      <c r="B63" s="3" t="s">
        <v>143</v>
      </c>
      <c r="C63" s="244">
        <v>7</v>
      </c>
      <c r="D63" s="3"/>
      <c r="E63" s="3"/>
    </row>
    <row r="64" spans="2:9" x14ac:dyDescent="0.35">
      <c r="B64" s="3" t="s">
        <v>144</v>
      </c>
      <c r="C64" s="244">
        <v>12</v>
      </c>
      <c r="D64" s="3"/>
      <c r="E64" s="3"/>
    </row>
    <row r="65" spans="2:5" x14ac:dyDescent="0.35">
      <c r="B65" s="3"/>
      <c r="C65" s="247"/>
      <c r="D65" s="3"/>
      <c r="E65" s="3"/>
    </row>
    <row r="66" spans="2:5" x14ac:dyDescent="0.35">
      <c r="B66" s="6" t="s">
        <v>64</v>
      </c>
      <c r="C66" s="248">
        <v>0.27777000000000002</v>
      </c>
      <c r="D66" s="3"/>
      <c r="E66" s="3"/>
    </row>
    <row r="67" spans="2:5" x14ac:dyDescent="0.35">
      <c r="B67" s="6" t="s">
        <v>65</v>
      </c>
      <c r="C67" s="248">
        <v>0.24723000000000001</v>
      </c>
      <c r="D67" s="3"/>
      <c r="E67" s="3"/>
    </row>
    <row r="68" spans="2:5" x14ac:dyDescent="0.35">
      <c r="B68" s="6" t="s">
        <v>66</v>
      </c>
      <c r="C68" s="248">
        <v>0.21106</v>
      </c>
      <c r="D68" s="3"/>
      <c r="E68" s="3"/>
    </row>
    <row r="69" spans="2:5" x14ac:dyDescent="0.35">
      <c r="B69" s="6" t="s">
        <v>67</v>
      </c>
      <c r="C69" s="248">
        <v>0.21487000000000001</v>
      </c>
      <c r="D69" s="3"/>
      <c r="E69" s="3"/>
    </row>
    <row r="70" spans="2:5" x14ac:dyDescent="0.35">
      <c r="B70" s="6" t="s">
        <v>68</v>
      </c>
      <c r="C70" s="248">
        <v>0.20250000000000001</v>
      </c>
      <c r="D70" s="3"/>
      <c r="E70" s="3"/>
    </row>
    <row r="71" spans="2:5" x14ac:dyDescent="0.35">
      <c r="B71" s="6" t="s">
        <v>69</v>
      </c>
      <c r="C71" s="248">
        <v>0.18537000000000001</v>
      </c>
      <c r="D71" s="3"/>
      <c r="E71" s="3"/>
    </row>
    <row r="72" spans="2:5" x14ac:dyDescent="0.35">
      <c r="B72" s="15" t="s">
        <v>121</v>
      </c>
      <c r="C72" s="247"/>
      <c r="D72" s="3"/>
      <c r="E72" s="3"/>
    </row>
    <row r="73" spans="2:5" x14ac:dyDescent="0.35">
      <c r="B73" s="15" t="s">
        <v>145</v>
      </c>
      <c r="C73" s="247"/>
      <c r="D73" s="3"/>
      <c r="E73" s="3"/>
    </row>
    <row r="74" spans="2:5" x14ac:dyDescent="0.35">
      <c r="B74" s="3"/>
      <c r="C74" s="11"/>
      <c r="D74" s="3"/>
      <c r="E74" s="3"/>
    </row>
    <row r="75" spans="2:5" x14ac:dyDescent="0.35">
      <c r="B75" s="38" t="s">
        <v>60</v>
      </c>
      <c r="C75" s="40">
        <v>0.02</v>
      </c>
      <c r="D75" s="38"/>
      <c r="E75" s="38"/>
    </row>
    <row r="76" spans="2:5" x14ac:dyDescent="0.35">
      <c r="B76" s="3"/>
      <c r="C76" s="11"/>
      <c r="D76" s="3"/>
      <c r="E76" s="3"/>
    </row>
    <row r="77" spans="2:5" x14ac:dyDescent="0.35">
      <c r="B77" s="27" t="s">
        <v>96</v>
      </c>
      <c r="C77" s="11"/>
      <c r="D77" s="3"/>
      <c r="E77" s="3"/>
    </row>
    <row r="78" spans="2:5" x14ac:dyDescent="0.35">
      <c r="B78" s="27"/>
      <c r="C78" s="11"/>
      <c r="D78" s="3"/>
      <c r="E78" s="3"/>
    </row>
    <row r="79" spans="2:5" x14ac:dyDescent="0.35">
      <c r="B79" s="3" t="s">
        <v>64</v>
      </c>
      <c r="C79" s="41">
        <v>0.46210000000000001</v>
      </c>
      <c r="D79" s="3" t="s">
        <v>112</v>
      </c>
      <c r="E79" s="3"/>
    </row>
    <row r="80" spans="2:5" x14ac:dyDescent="0.35">
      <c r="B80" s="3" t="s">
        <v>65</v>
      </c>
      <c r="C80" s="41">
        <v>0.22389999999999999</v>
      </c>
      <c r="D80" s="3" t="s">
        <v>113</v>
      </c>
      <c r="E80" s="3"/>
    </row>
    <row r="81" spans="2:5" x14ac:dyDescent="0.35">
      <c r="B81" s="3" t="s">
        <v>66</v>
      </c>
      <c r="C81" s="41">
        <v>0.17788000000000001</v>
      </c>
      <c r="D81" s="3" t="s">
        <v>111</v>
      </c>
      <c r="E81" s="3"/>
    </row>
    <row r="82" spans="2:5" x14ac:dyDescent="0.35">
      <c r="B82" s="3" t="s">
        <v>67</v>
      </c>
      <c r="C82" s="41">
        <v>0.21611</v>
      </c>
      <c r="D82" s="3" t="s">
        <v>112</v>
      </c>
      <c r="E82" s="3"/>
    </row>
    <row r="83" spans="2:5" x14ac:dyDescent="0.35">
      <c r="B83" s="3" t="s">
        <v>68</v>
      </c>
      <c r="C83" s="41">
        <v>0.2122</v>
      </c>
      <c r="D83" s="3" t="s">
        <v>113</v>
      </c>
      <c r="E83" s="3"/>
    </row>
    <row r="84" spans="2:5" x14ac:dyDescent="0.35">
      <c r="B84" s="3" t="s">
        <v>69</v>
      </c>
      <c r="C84" s="41">
        <v>0.18904000000000001</v>
      </c>
      <c r="D84" s="3" t="s">
        <v>111</v>
      </c>
      <c r="E84" s="3"/>
    </row>
    <row r="85" spans="2:5" x14ac:dyDescent="0.35">
      <c r="B85" s="29" t="s">
        <v>130</v>
      </c>
      <c r="C85" s="23"/>
      <c r="D85" s="3"/>
      <c r="E85" s="3"/>
    </row>
    <row r="86" spans="2:5" x14ac:dyDescent="0.35">
      <c r="B86" s="29" t="s">
        <v>134</v>
      </c>
      <c r="C86" s="23"/>
      <c r="D86" s="3"/>
      <c r="E86" s="3"/>
    </row>
    <row r="87" spans="2:5" x14ac:dyDescent="0.35">
      <c r="B87" s="3"/>
      <c r="C87" s="3"/>
      <c r="D87" s="3"/>
      <c r="E87" s="3"/>
    </row>
    <row r="88" spans="2:5" x14ac:dyDescent="0.35">
      <c r="B88" s="38" t="s">
        <v>60</v>
      </c>
      <c r="C88" s="40">
        <v>0.02</v>
      </c>
      <c r="D88" s="38"/>
      <c r="E88" s="38"/>
    </row>
    <row r="89" spans="2:5" x14ac:dyDescent="0.35">
      <c r="B89" s="3"/>
      <c r="C89" s="23"/>
      <c r="D89" s="3"/>
      <c r="E89" s="3"/>
    </row>
    <row r="90" spans="2:5" x14ac:dyDescent="0.35">
      <c r="B90" s="27" t="s">
        <v>97</v>
      </c>
      <c r="C90" s="11"/>
      <c r="D90" s="3"/>
      <c r="E90" s="3"/>
    </row>
    <row r="91" spans="2:5" x14ac:dyDescent="0.35">
      <c r="B91" s="27"/>
      <c r="C91" s="11"/>
      <c r="D91" s="3"/>
      <c r="E91" s="3"/>
    </row>
    <row r="92" spans="2:5" x14ac:dyDescent="0.35">
      <c r="B92" s="3" t="s">
        <v>98</v>
      </c>
      <c r="C92" s="23">
        <v>0.19134000000000001</v>
      </c>
      <c r="D92" s="3"/>
      <c r="E92" s="3"/>
    </row>
    <row r="93" spans="2:5" x14ac:dyDescent="0.35">
      <c r="B93" s="3" t="s">
        <v>99</v>
      </c>
      <c r="C93" s="23">
        <v>0.19134000000000001</v>
      </c>
      <c r="D93" s="3"/>
      <c r="E93" s="3"/>
    </row>
    <row r="94" spans="2:5" x14ac:dyDescent="0.35">
      <c r="B94" s="3" t="s">
        <v>100</v>
      </c>
      <c r="C94" s="23">
        <v>0.39457999999999999</v>
      </c>
      <c r="D94" s="3"/>
      <c r="E94" s="3"/>
    </row>
    <row r="95" spans="2:5" x14ac:dyDescent="0.35">
      <c r="B95" s="3" t="s">
        <v>101</v>
      </c>
      <c r="C95" s="23">
        <v>0.17548</v>
      </c>
      <c r="D95" s="3"/>
      <c r="E95" s="3"/>
    </row>
    <row r="96" spans="2:5" x14ac:dyDescent="0.35">
      <c r="B96" s="3" t="s">
        <v>102</v>
      </c>
      <c r="C96" s="23">
        <v>0.17548</v>
      </c>
      <c r="D96" s="3"/>
      <c r="E96" s="3"/>
    </row>
    <row r="97" spans="2:6" x14ac:dyDescent="0.35">
      <c r="B97" s="3" t="s">
        <v>103</v>
      </c>
      <c r="C97" s="23">
        <v>0.36188999999999999</v>
      </c>
      <c r="D97" s="3"/>
      <c r="E97" s="3"/>
    </row>
    <row r="98" spans="2:6" x14ac:dyDescent="0.35">
      <c r="B98" s="29" t="s">
        <v>104</v>
      </c>
      <c r="C98" s="23"/>
      <c r="D98" s="3"/>
      <c r="E98" s="3"/>
    </row>
    <row r="99" spans="2:6" x14ac:dyDescent="0.35">
      <c r="B99" s="29" t="s">
        <v>135</v>
      </c>
      <c r="C99" s="23"/>
      <c r="D99" s="3"/>
      <c r="E99" s="3"/>
    </row>
    <row r="100" spans="2:6" x14ac:dyDescent="0.35">
      <c r="B100" s="3"/>
      <c r="C100" s="11"/>
      <c r="D100" s="3"/>
      <c r="E100" s="3"/>
    </row>
    <row r="101" spans="2:6" x14ac:dyDescent="0.35">
      <c r="B101" s="3" t="s">
        <v>105</v>
      </c>
      <c r="C101" s="11"/>
      <c r="D101" s="3"/>
      <c r="E101" s="3"/>
    </row>
    <row r="102" spans="2:6" x14ac:dyDescent="0.35">
      <c r="B102" s="3" t="s">
        <v>106</v>
      </c>
      <c r="C102" s="11">
        <v>0.2</v>
      </c>
      <c r="D102" s="3"/>
      <c r="E102" s="3"/>
    </row>
    <row r="103" spans="2:6" x14ac:dyDescent="0.35">
      <c r="B103" s="3" t="s">
        <v>107</v>
      </c>
      <c r="C103" s="11">
        <v>0.2</v>
      </c>
      <c r="D103" s="3"/>
      <c r="E103" s="3"/>
    </row>
    <row r="104" spans="2:6" x14ac:dyDescent="0.35">
      <c r="B104" s="3" t="s">
        <v>108</v>
      </c>
      <c r="C104" s="11">
        <v>0.6</v>
      </c>
      <c r="D104" s="3"/>
      <c r="E104" s="3"/>
    </row>
    <row r="105" spans="2:6" x14ac:dyDescent="0.35">
      <c r="B105" s="3"/>
      <c r="C105" s="11"/>
      <c r="D105" s="3"/>
      <c r="E105" s="3"/>
    </row>
    <row r="106" spans="2:6" x14ac:dyDescent="0.35">
      <c r="B106" s="3" t="s">
        <v>109</v>
      </c>
      <c r="C106" s="23">
        <f>SUMPRODUCT(C92:C94,$C$102:$C$104)</f>
        <v>0.31328400000000001</v>
      </c>
      <c r="D106" s="3"/>
      <c r="E106" s="3"/>
    </row>
    <row r="107" spans="2:6" x14ac:dyDescent="0.35">
      <c r="B107" s="3" t="s">
        <v>110</v>
      </c>
      <c r="C107" s="23">
        <f>SUMPRODUCT(C95:C97,$C$102:$C$104)</f>
        <v>0.28732599999999997</v>
      </c>
      <c r="D107" s="3"/>
      <c r="E107" s="3"/>
      <c r="F107" s="4"/>
    </row>
    <row r="108" spans="2:6" x14ac:dyDescent="0.35">
      <c r="B108" s="3"/>
      <c r="C108" s="11"/>
      <c r="D108" s="3"/>
      <c r="E108" s="3"/>
    </row>
    <row r="109" spans="2:6" x14ac:dyDescent="0.35">
      <c r="B109" s="26" t="s">
        <v>60</v>
      </c>
      <c r="C109" s="185">
        <v>0.02</v>
      </c>
      <c r="D109" s="26"/>
      <c r="E109" s="26"/>
    </row>
    <row r="110" spans="2:6" x14ac:dyDescent="0.35">
      <c r="B110" s="26"/>
      <c r="C110" s="26"/>
      <c r="D110" s="26"/>
      <c r="E110" s="26"/>
    </row>
    <row r="111" spans="2:6" x14ac:dyDescent="0.35">
      <c r="B111" s="183" t="s">
        <v>449</v>
      </c>
      <c r="C111" s="180"/>
      <c r="D111" s="173"/>
      <c r="E111" s="173"/>
    </row>
    <row r="112" spans="2:6" x14ac:dyDescent="0.35">
      <c r="B112" s="173"/>
      <c r="C112" s="173"/>
      <c r="D112" s="173"/>
      <c r="E112" s="173"/>
    </row>
    <row r="113" spans="2:15" s="154" customFormat="1" x14ac:dyDescent="0.35">
      <c r="B113" s="173"/>
      <c r="C113" s="173"/>
      <c r="D113" s="173"/>
      <c r="E113" s="173"/>
    </row>
    <row r="114" spans="2:15" s="154" customFormat="1" x14ac:dyDescent="0.35">
      <c r="B114" s="173"/>
      <c r="C114" s="173"/>
      <c r="D114" s="173"/>
      <c r="E114" s="173"/>
    </row>
    <row r="115" spans="2:15" s="154" customFormat="1" x14ac:dyDescent="0.35">
      <c r="B115" s="173"/>
      <c r="C115" s="173"/>
      <c r="D115" s="173"/>
      <c r="E115" s="173"/>
    </row>
    <row r="116" spans="2:15" s="154" customFormat="1" x14ac:dyDescent="0.35">
      <c r="B116" s="173"/>
      <c r="C116" s="173"/>
      <c r="D116" s="173"/>
      <c r="E116" s="173"/>
    </row>
    <row r="117" spans="2:15" s="154" customFormat="1" x14ac:dyDescent="0.35">
      <c r="B117" s="173"/>
      <c r="C117" s="173"/>
      <c r="D117" s="173"/>
      <c r="E117" s="173"/>
    </row>
    <row r="118" spans="2:15" x14ac:dyDescent="0.35">
      <c r="B118" s="172"/>
      <c r="C118" s="173"/>
      <c r="D118" s="173"/>
      <c r="E118" s="172"/>
    </row>
    <row r="119" spans="2:15" x14ac:dyDescent="0.35">
      <c r="B119" s="172"/>
      <c r="C119" s="184"/>
      <c r="D119" s="173"/>
      <c r="E119" s="172"/>
    </row>
    <row r="120" spans="2:15" x14ac:dyDescent="0.35">
      <c r="B120" s="172"/>
      <c r="C120" s="184"/>
      <c r="D120" s="173"/>
      <c r="E120" s="172"/>
    </row>
    <row r="121" spans="2:15" x14ac:dyDescent="0.35">
      <c r="B121" s="172"/>
      <c r="C121" s="184"/>
      <c r="D121" s="173"/>
      <c r="E121" s="172"/>
    </row>
    <row r="122" spans="2:15" x14ac:dyDescent="0.35">
      <c r="B122" s="172"/>
      <c r="C122" s="173"/>
      <c r="D122" s="173"/>
      <c r="E122" s="172"/>
      <c r="N122" s="66"/>
      <c r="O122" s="66"/>
    </row>
    <row r="123" spans="2:15" x14ac:dyDescent="0.35">
      <c r="B123" s="172"/>
      <c r="C123" s="173"/>
      <c r="D123" s="173"/>
      <c r="E123" s="172"/>
      <c r="N123" s="66"/>
      <c r="O123" s="66"/>
    </row>
    <row r="124" spans="2:15" x14ac:dyDescent="0.35">
      <c r="B124" s="172"/>
      <c r="C124" s="173"/>
      <c r="D124" s="173"/>
      <c r="E124" s="172"/>
    </row>
    <row r="125" spans="2:15" x14ac:dyDescent="0.35">
      <c r="B125" s="172"/>
      <c r="C125" s="173"/>
      <c r="D125" s="173"/>
      <c r="E125" s="172"/>
    </row>
    <row r="126" spans="2:15" x14ac:dyDescent="0.35">
      <c r="B126" s="172"/>
      <c r="C126" s="172"/>
      <c r="D126" s="172"/>
      <c r="E126" s="172"/>
    </row>
    <row r="132" spans="1:1" x14ac:dyDescent="0.35">
      <c r="A132" s="3"/>
    </row>
    <row r="133" spans="1:1" x14ac:dyDescent="0.35">
      <c r="A133" s="3"/>
    </row>
    <row r="134" spans="1:1" x14ac:dyDescent="0.35">
      <c r="A134" s="3"/>
    </row>
    <row r="135" spans="1:1" x14ac:dyDescent="0.35">
      <c r="A135" s="3"/>
    </row>
    <row r="136" spans="1:1" x14ac:dyDescent="0.35">
      <c r="A136" s="3"/>
    </row>
    <row r="137" spans="1:1" x14ac:dyDescent="0.35">
      <c r="A137" s="3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2:V8765"/>
  <sheetViews>
    <sheetView showGridLines="0" workbookViewId="0"/>
  </sheetViews>
  <sheetFormatPr defaultRowHeight="14.5" x14ac:dyDescent="0.35"/>
  <cols>
    <col min="3" max="3" width="16.453125" customWidth="1"/>
    <col min="4" max="4" width="10.6328125" customWidth="1"/>
    <col min="5" max="5" width="13.54296875" customWidth="1"/>
    <col min="6" max="9" width="10.90625" customWidth="1"/>
    <col min="13" max="13" width="10.6328125" customWidth="1"/>
    <col min="19" max="19" width="9.08984375" style="154"/>
    <col min="20" max="20" width="21.90625" customWidth="1"/>
  </cols>
  <sheetData>
    <row r="2" spans="2:22" x14ac:dyDescent="0.35">
      <c r="B2" s="168" t="s">
        <v>442</v>
      </c>
    </row>
    <row r="4" spans="2:22" x14ac:dyDescent="0.35">
      <c r="B4" s="39"/>
      <c r="C4" s="39"/>
      <c r="D4" s="376" t="s">
        <v>443</v>
      </c>
      <c r="E4" s="377"/>
      <c r="F4" s="377"/>
      <c r="G4" s="377"/>
      <c r="H4" s="377"/>
      <c r="I4" s="378"/>
      <c r="R4" s="154"/>
    </row>
    <row r="5" spans="2:22" x14ac:dyDescent="0.35">
      <c r="B5" s="186"/>
      <c r="C5" s="187"/>
      <c r="D5" s="188"/>
      <c r="E5" s="189" t="s">
        <v>304</v>
      </c>
      <c r="F5" s="189" t="s">
        <v>305</v>
      </c>
      <c r="G5" s="189" t="s">
        <v>306</v>
      </c>
      <c r="H5" s="189" t="s">
        <v>307</v>
      </c>
      <c r="I5" s="190" t="s">
        <v>308</v>
      </c>
      <c r="R5" s="154"/>
      <c r="T5" s="27"/>
      <c r="U5" s="11"/>
      <c r="V5" s="3"/>
    </row>
    <row r="6" spans="2:22" x14ac:dyDescent="0.35">
      <c r="B6" s="208"/>
      <c r="C6" s="24"/>
      <c r="D6" s="191" t="s">
        <v>309</v>
      </c>
      <c r="E6" s="192" t="s">
        <v>310</v>
      </c>
      <c r="F6" s="192" t="s">
        <v>310</v>
      </c>
      <c r="G6" s="192" t="s">
        <v>310</v>
      </c>
      <c r="H6" s="192" t="s">
        <v>310</v>
      </c>
      <c r="I6" s="193" t="s">
        <v>310</v>
      </c>
      <c r="R6" s="154"/>
      <c r="T6" s="27"/>
      <c r="U6" s="11"/>
      <c r="V6" s="3"/>
    </row>
    <row r="7" spans="2:22" x14ac:dyDescent="0.35">
      <c r="B7" s="208"/>
      <c r="C7" s="24"/>
      <c r="D7" s="194" t="s">
        <v>311</v>
      </c>
      <c r="E7" s="195">
        <v>10</v>
      </c>
      <c r="F7" s="195">
        <v>14.408773203836224</v>
      </c>
      <c r="G7" s="195">
        <v>18.817546407672445</v>
      </c>
      <c r="H7" s="195">
        <v>23.226319611508664</v>
      </c>
      <c r="I7" s="196">
        <v>27.635092815344883</v>
      </c>
      <c r="R7" s="154"/>
      <c r="T7" s="3"/>
      <c r="U7" s="41"/>
      <c r="V7" s="3"/>
    </row>
    <row r="8" spans="2:22" x14ac:dyDescent="0.35">
      <c r="B8" s="208" t="s">
        <v>423</v>
      </c>
      <c r="C8" s="24"/>
      <c r="D8" s="194" t="s">
        <v>312</v>
      </c>
      <c r="E8" s="195">
        <v>16.293864705303715</v>
      </c>
      <c r="F8" s="195">
        <v>23.477460115271285</v>
      </c>
      <c r="G8" s="195">
        <v>30.661055525238854</v>
      </c>
      <c r="H8" s="195">
        <v>37.844650935206424</v>
      </c>
      <c r="I8" s="196">
        <v>45.028246345173997</v>
      </c>
      <c r="R8" s="154"/>
      <c r="T8" s="3"/>
      <c r="U8" s="41"/>
      <c r="V8" s="3"/>
    </row>
    <row r="9" spans="2:22" x14ac:dyDescent="0.35">
      <c r="B9" s="208"/>
      <c r="C9" s="24"/>
      <c r="D9" s="194" t="s">
        <v>313</v>
      </c>
      <c r="E9" s="195">
        <v>22.587729410607437</v>
      </c>
      <c r="F9" s="195">
        <v>32.546147026706358</v>
      </c>
      <c r="G9" s="195">
        <v>42.504564642805278</v>
      </c>
      <c r="H9" s="195">
        <v>52.462982258904198</v>
      </c>
      <c r="I9" s="196">
        <v>62.421399875003118</v>
      </c>
      <c r="R9" s="154"/>
      <c r="T9" s="3"/>
      <c r="U9" s="41"/>
      <c r="V9" s="3"/>
    </row>
    <row r="10" spans="2:22" x14ac:dyDescent="0.35">
      <c r="B10" s="208"/>
      <c r="C10" s="24"/>
      <c r="D10" s="194" t="s">
        <v>314</v>
      </c>
      <c r="E10" s="195">
        <v>32.028526468562994</v>
      </c>
      <c r="F10" s="195">
        <v>46.149177393858949</v>
      </c>
      <c r="G10" s="195">
        <v>60.269828319154904</v>
      </c>
      <c r="H10" s="195">
        <v>74.390479244450859</v>
      </c>
      <c r="I10" s="196">
        <v>88.511130169746806</v>
      </c>
      <c r="M10" s="9"/>
      <c r="R10" s="154"/>
      <c r="T10" s="3"/>
      <c r="U10" s="41"/>
      <c r="V10" s="3"/>
    </row>
    <row r="11" spans="2:22" x14ac:dyDescent="0.35">
      <c r="B11" s="199"/>
      <c r="C11" s="39"/>
      <c r="D11" s="200"/>
      <c r="E11" s="182"/>
      <c r="F11" s="182"/>
      <c r="G11" s="182"/>
      <c r="H11" s="182"/>
      <c r="I11" s="201"/>
      <c r="M11" s="9"/>
      <c r="R11" s="154"/>
      <c r="T11" s="3"/>
      <c r="U11" s="41"/>
      <c r="V11" s="3"/>
    </row>
    <row r="12" spans="2:22" x14ac:dyDescent="0.35">
      <c r="B12" s="186"/>
      <c r="C12" s="187"/>
      <c r="D12" s="202"/>
      <c r="E12" s="203"/>
      <c r="F12" s="203"/>
      <c r="G12" s="203"/>
      <c r="H12" s="203"/>
      <c r="I12" s="204"/>
      <c r="M12" s="9"/>
      <c r="R12" s="154"/>
      <c r="T12" s="3"/>
      <c r="U12" s="41"/>
      <c r="V12" s="3"/>
    </row>
    <row r="13" spans="2:22" x14ac:dyDescent="0.35">
      <c r="B13" s="208"/>
      <c r="C13" s="24"/>
      <c r="D13" s="379" t="s">
        <v>316</v>
      </c>
      <c r="E13" s="380"/>
      <c r="F13" s="380" t="s">
        <v>317</v>
      </c>
      <c r="G13" s="380"/>
      <c r="H13" s="380"/>
      <c r="I13" s="193" t="s">
        <v>318</v>
      </c>
      <c r="R13" s="154"/>
    </row>
    <row r="14" spans="2:22" x14ac:dyDescent="0.35">
      <c r="B14" s="208"/>
      <c r="C14" s="24"/>
      <c r="D14" s="381"/>
      <c r="E14" s="382"/>
      <c r="F14" s="383"/>
      <c r="G14" s="383"/>
      <c r="H14" s="383"/>
      <c r="I14" s="205"/>
      <c r="R14" s="154"/>
    </row>
    <row r="15" spans="2:22" x14ac:dyDescent="0.35">
      <c r="B15" s="208" t="s">
        <v>315</v>
      </c>
      <c r="C15" s="24"/>
      <c r="D15" s="381" t="s">
        <v>323</v>
      </c>
      <c r="E15" s="382"/>
      <c r="F15" s="384" t="s">
        <v>325</v>
      </c>
      <c r="G15" s="384"/>
      <c r="H15" s="384"/>
      <c r="I15" s="205">
        <v>6.5959999999999992</v>
      </c>
      <c r="M15" s="9"/>
      <c r="R15" s="154"/>
    </row>
    <row r="16" spans="2:22" x14ac:dyDescent="0.35">
      <c r="B16" s="208"/>
      <c r="C16" s="24"/>
      <c r="D16" s="381" t="s">
        <v>324</v>
      </c>
      <c r="E16" s="382"/>
      <c r="F16" s="383" t="s">
        <v>319</v>
      </c>
      <c r="G16" s="383"/>
      <c r="H16" s="383"/>
      <c r="I16" s="205">
        <v>12.12</v>
      </c>
      <c r="R16" s="154"/>
    </row>
    <row r="17" spans="2:18" x14ac:dyDescent="0.35">
      <c r="B17" s="208"/>
      <c r="C17" s="24"/>
      <c r="D17" s="381"/>
      <c r="E17" s="382"/>
      <c r="F17" s="384"/>
      <c r="G17" s="384"/>
      <c r="H17" s="384"/>
      <c r="I17" s="205"/>
      <c r="R17" s="154"/>
    </row>
    <row r="18" spans="2:18" x14ac:dyDescent="0.35">
      <c r="B18" s="199"/>
      <c r="C18" s="39"/>
      <c r="D18" s="200"/>
      <c r="E18" s="182"/>
      <c r="F18" s="182"/>
      <c r="G18" s="182"/>
      <c r="H18" s="182"/>
      <c r="I18" s="201"/>
      <c r="M18" s="7"/>
      <c r="R18" s="154"/>
    </row>
    <row r="19" spans="2:18" x14ac:dyDescent="0.35">
      <c r="B19" s="186"/>
      <c r="C19" s="187"/>
      <c r="D19" s="202"/>
      <c r="E19" s="203"/>
      <c r="F19" s="203"/>
      <c r="G19" s="203"/>
      <c r="H19" s="203"/>
      <c r="I19" s="204"/>
      <c r="M19" s="252"/>
      <c r="R19" s="154"/>
    </row>
    <row r="20" spans="2:18" x14ac:dyDescent="0.35">
      <c r="B20" s="206" t="s">
        <v>320</v>
      </c>
      <c r="C20" s="24"/>
      <c r="D20" s="379" t="s">
        <v>318</v>
      </c>
      <c r="E20" s="380"/>
      <c r="F20" s="380"/>
      <c r="G20" s="380"/>
      <c r="H20" s="380"/>
      <c r="I20" s="385"/>
      <c r="R20" s="154"/>
    </row>
    <row r="21" spans="2:18" x14ac:dyDescent="0.35">
      <c r="B21" s="207" t="s">
        <v>321</v>
      </c>
      <c r="C21" s="24"/>
      <c r="D21" s="373">
        <v>66.286772472559363</v>
      </c>
      <c r="E21" s="374"/>
      <c r="F21" s="374"/>
      <c r="G21" s="374"/>
      <c r="H21" s="374"/>
      <c r="I21" s="375"/>
      <c r="R21" s="154"/>
    </row>
    <row r="22" spans="2:18" x14ac:dyDescent="0.35">
      <c r="B22" s="207" t="s">
        <v>322</v>
      </c>
      <c r="C22" s="24"/>
      <c r="D22" s="373">
        <v>18.132562564844523</v>
      </c>
      <c r="E22" s="374"/>
      <c r="F22" s="374"/>
      <c r="G22" s="374"/>
      <c r="H22" s="374"/>
      <c r="I22" s="375"/>
      <c r="R22" s="154"/>
    </row>
    <row r="23" spans="2:18" s="154" customFormat="1" x14ac:dyDescent="0.35">
      <c r="B23" s="207" t="s">
        <v>9</v>
      </c>
      <c r="C23" s="24"/>
      <c r="D23" s="209"/>
      <c r="E23" s="210"/>
      <c r="F23" s="374" t="s">
        <v>326</v>
      </c>
      <c r="G23" s="374"/>
      <c r="H23" s="210"/>
      <c r="I23" s="211"/>
    </row>
    <row r="24" spans="2:18" x14ac:dyDescent="0.35">
      <c r="B24" s="199"/>
      <c r="C24" s="39"/>
      <c r="D24" s="200"/>
      <c r="E24" s="182"/>
      <c r="F24" s="182"/>
      <c r="G24" s="182"/>
      <c r="H24" s="182"/>
      <c r="I24" s="201"/>
      <c r="R24" s="154"/>
    </row>
    <row r="25" spans="2:18" s="262" customFormat="1" x14ac:dyDescent="0.35">
      <c r="B25" s="15" t="s">
        <v>424</v>
      </c>
      <c r="C25" s="268"/>
      <c r="D25" s="276"/>
      <c r="E25" s="276"/>
      <c r="F25" s="276"/>
      <c r="G25" s="276"/>
      <c r="H25" s="276"/>
      <c r="I25" s="276"/>
    </row>
    <row r="26" spans="2:18" x14ac:dyDescent="0.35">
      <c r="R26" s="154"/>
    </row>
    <row r="27" spans="2:18" x14ac:dyDescent="0.35">
      <c r="B27" s="168" t="s">
        <v>444</v>
      </c>
      <c r="R27" s="154"/>
    </row>
    <row r="28" spans="2:18" x14ac:dyDescent="0.35">
      <c r="R28" s="154"/>
    </row>
    <row r="29" spans="2:18" x14ac:dyDescent="0.35">
      <c r="B29" s="39"/>
      <c r="C29" s="39"/>
      <c r="D29" s="388" t="s">
        <v>444</v>
      </c>
      <c r="E29" s="389"/>
      <c r="R29" s="154"/>
    </row>
    <row r="30" spans="2:18" x14ac:dyDescent="0.35">
      <c r="B30" s="186"/>
      <c r="C30" s="187"/>
      <c r="D30" s="202"/>
      <c r="E30" s="204"/>
      <c r="R30" s="154"/>
    </row>
    <row r="31" spans="2:18" x14ac:dyDescent="0.35">
      <c r="B31" s="208"/>
      <c r="C31" s="24"/>
      <c r="D31" s="379" t="s">
        <v>318</v>
      </c>
      <c r="E31" s="385"/>
      <c r="R31" s="154"/>
    </row>
    <row r="32" spans="2:18" x14ac:dyDescent="0.35">
      <c r="B32" s="208" t="s">
        <v>315</v>
      </c>
      <c r="C32" s="24"/>
      <c r="D32" s="386">
        <v>13.51324544703038</v>
      </c>
      <c r="E32" s="387"/>
      <c r="R32" s="154"/>
    </row>
    <row r="33" spans="2:18" x14ac:dyDescent="0.35">
      <c r="B33" s="208"/>
      <c r="C33" s="24"/>
      <c r="D33" s="197"/>
      <c r="E33" s="198"/>
      <c r="R33" s="154"/>
    </row>
    <row r="34" spans="2:18" x14ac:dyDescent="0.35">
      <c r="B34" s="186"/>
      <c r="C34" s="187"/>
      <c r="D34" s="202"/>
      <c r="E34" s="204"/>
      <c r="R34" s="154"/>
    </row>
    <row r="35" spans="2:18" x14ac:dyDescent="0.35">
      <c r="B35" s="206" t="s">
        <v>320</v>
      </c>
      <c r="C35" s="24"/>
      <c r="D35" s="379" t="s">
        <v>318</v>
      </c>
      <c r="E35" s="385"/>
      <c r="R35" s="154"/>
    </row>
    <row r="36" spans="2:18" x14ac:dyDescent="0.35">
      <c r="B36" s="207" t="s">
        <v>321</v>
      </c>
      <c r="C36" s="24"/>
      <c r="D36" s="386">
        <v>48.318713964825513</v>
      </c>
      <c r="E36" s="387"/>
      <c r="R36" s="154"/>
    </row>
    <row r="37" spans="2:18" x14ac:dyDescent="0.35">
      <c r="B37" s="207" t="s">
        <v>322</v>
      </c>
      <c r="C37" s="24"/>
      <c r="D37" s="386">
        <v>17.501701129170506</v>
      </c>
      <c r="E37" s="387"/>
      <c r="R37" s="154"/>
    </row>
    <row r="38" spans="2:18" s="154" customFormat="1" x14ac:dyDescent="0.35">
      <c r="B38" s="207" t="s">
        <v>9</v>
      </c>
      <c r="C38" s="24"/>
      <c r="D38" s="373" t="s">
        <v>326</v>
      </c>
      <c r="E38" s="375"/>
    </row>
    <row r="39" spans="2:18" x14ac:dyDescent="0.35">
      <c r="B39" s="199"/>
      <c r="C39" s="39"/>
      <c r="D39" s="200"/>
      <c r="E39" s="201"/>
      <c r="R39" s="154"/>
    </row>
    <row r="40" spans="2:18" x14ac:dyDescent="0.35">
      <c r="R40" s="154"/>
    </row>
    <row r="41" spans="2:18" x14ac:dyDescent="0.35">
      <c r="B41" s="168" t="s">
        <v>445</v>
      </c>
      <c r="R41" s="154"/>
    </row>
    <row r="42" spans="2:18" x14ac:dyDescent="0.35">
      <c r="R42" s="154"/>
    </row>
    <row r="43" spans="2:18" x14ac:dyDescent="0.35">
      <c r="B43" s="266"/>
      <c r="C43" s="264"/>
      <c r="D43" s="391" t="s">
        <v>445</v>
      </c>
      <c r="E43" s="392"/>
      <c r="F43" s="392"/>
      <c r="G43" s="392"/>
      <c r="H43" s="392"/>
      <c r="I43" s="393"/>
      <c r="R43" s="154"/>
    </row>
    <row r="44" spans="2:18" x14ac:dyDescent="0.35">
      <c r="B44" s="274"/>
      <c r="C44" s="271"/>
      <c r="D44" s="281"/>
      <c r="E44" s="282" t="s">
        <v>304</v>
      </c>
      <c r="F44" s="282" t="s">
        <v>305</v>
      </c>
      <c r="G44" s="282" t="s">
        <v>306</v>
      </c>
      <c r="H44" s="282" t="s">
        <v>307</v>
      </c>
      <c r="I44" s="283" t="s">
        <v>308</v>
      </c>
      <c r="R44" s="154"/>
    </row>
    <row r="45" spans="2:18" x14ac:dyDescent="0.35">
      <c r="B45" s="394" t="s">
        <v>303</v>
      </c>
      <c r="C45" s="276"/>
      <c r="D45" s="280" t="s">
        <v>309</v>
      </c>
      <c r="E45" s="279" t="s">
        <v>310</v>
      </c>
      <c r="F45" s="279" t="s">
        <v>310</v>
      </c>
      <c r="G45" s="279" t="s">
        <v>310</v>
      </c>
      <c r="H45" s="279" t="s">
        <v>310</v>
      </c>
      <c r="I45" s="275" t="s">
        <v>310</v>
      </c>
      <c r="R45" s="154"/>
    </row>
    <row r="46" spans="2:18" x14ac:dyDescent="0.35">
      <c r="B46" s="394"/>
      <c r="C46" s="276"/>
      <c r="D46" s="278" t="s">
        <v>410</v>
      </c>
      <c r="E46" s="284">
        <v>367.53380756309156</v>
      </c>
      <c r="F46" s="284">
        <v>398.16162486001582</v>
      </c>
      <c r="G46" s="284">
        <v>428.78944215694008</v>
      </c>
      <c r="H46" s="284">
        <v>459.41725945386435</v>
      </c>
      <c r="I46" s="285">
        <v>490.04507675078861</v>
      </c>
      <c r="R46" s="154"/>
    </row>
    <row r="47" spans="2:18" x14ac:dyDescent="0.35">
      <c r="B47" s="394"/>
      <c r="C47" s="276"/>
      <c r="D47" s="278" t="s">
        <v>411</v>
      </c>
      <c r="E47" s="284">
        <v>620.95786966724074</v>
      </c>
      <c r="F47" s="284">
        <v>672.70435880617754</v>
      </c>
      <c r="G47" s="284">
        <v>724.45084794511433</v>
      </c>
      <c r="H47" s="284">
        <v>776.19733708405113</v>
      </c>
      <c r="I47" s="285">
        <v>827.94382622298792</v>
      </c>
      <c r="R47" s="154"/>
    </row>
    <row r="48" spans="2:18" x14ac:dyDescent="0.35">
      <c r="B48" s="394"/>
      <c r="C48" s="276"/>
      <c r="D48" s="278" t="s">
        <v>412</v>
      </c>
      <c r="E48" s="284">
        <v>1026.4363690338801</v>
      </c>
      <c r="F48" s="284">
        <v>1111.9727331200368</v>
      </c>
      <c r="G48" s="284">
        <v>1197.5090972061935</v>
      </c>
      <c r="H48" s="284">
        <v>1283.0454612923502</v>
      </c>
      <c r="I48" s="285">
        <v>1368.5818253785069</v>
      </c>
      <c r="R48" s="154"/>
    </row>
    <row r="49" spans="2:18" x14ac:dyDescent="0.35">
      <c r="B49" s="394"/>
      <c r="C49" s="276"/>
      <c r="D49" s="278" t="s">
        <v>413</v>
      </c>
      <c r="E49" s="284">
        <v>1786.7085553463289</v>
      </c>
      <c r="F49" s="284">
        <v>1935.6009349585229</v>
      </c>
      <c r="G49" s="284">
        <v>2084.4933145707168</v>
      </c>
      <c r="H49" s="284">
        <v>2233.3856941829108</v>
      </c>
      <c r="I49" s="285">
        <v>2382.2780737951048</v>
      </c>
      <c r="R49" s="154"/>
    </row>
    <row r="50" spans="2:18" x14ac:dyDescent="0.35">
      <c r="B50" s="394"/>
      <c r="C50" s="276"/>
      <c r="D50" s="278" t="s">
        <v>414</v>
      </c>
      <c r="E50" s="284">
        <v>2800.4048037629254</v>
      </c>
      <c r="F50" s="284">
        <v>3033.7718707431695</v>
      </c>
      <c r="G50" s="284">
        <v>3267.1389377234136</v>
      </c>
      <c r="H50" s="284">
        <v>3500.5060047036577</v>
      </c>
      <c r="I50" s="285">
        <v>3733.8730716839018</v>
      </c>
      <c r="R50" s="154"/>
    </row>
    <row r="51" spans="2:18" x14ac:dyDescent="0.35">
      <c r="B51" s="394"/>
      <c r="C51" s="276"/>
      <c r="D51" s="278" t="s">
        <v>415</v>
      </c>
      <c r="E51" s="284">
        <v>3814.1010521795233</v>
      </c>
      <c r="F51" s="284">
        <v>4131.9428065278171</v>
      </c>
      <c r="G51" s="284">
        <v>4449.7845608761108</v>
      </c>
      <c r="H51" s="284">
        <v>4767.6263152244046</v>
      </c>
      <c r="I51" s="285">
        <v>5085.4680695726984</v>
      </c>
      <c r="R51" s="154"/>
    </row>
    <row r="52" spans="2:18" x14ac:dyDescent="0.35">
      <c r="B52" s="394"/>
      <c r="C52" s="276"/>
      <c r="D52" s="278" t="s">
        <v>416</v>
      </c>
      <c r="E52" s="284">
        <v>4827.7973005961221</v>
      </c>
      <c r="F52" s="284">
        <v>5230.1137423124655</v>
      </c>
      <c r="G52" s="284">
        <v>5632.430184028809</v>
      </c>
      <c r="H52" s="284">
        <v>6034.7466257451524</v>
      </c>
      <c r="I52" s="285">
        <v>6437.0630674614958</v>
      </c>
      <c r="R52" s="154"/>
    </row>
    <row r="53" spans="2:18" x14ac:dyDescent="0.35">
      <c r="B53" s="394"/>
      <c r="C53" s="276"/>
      <c r="D53" s="286" t="s">
        <v>417</v>
      </c>
      <c r="E53" s="276"/>
      <c r="F53" s="262"/>
      <c r="G53" s="268"/>
      <c r="H53" s="268"/>
      <c r="I53" s="287" t="s">
        <v>418</v>
      </c>
      <c r="R53" s="154"/>
    </row>
    <row r="54" spans="2:18" x14ac:dyDescent="0.35">
      <c r="B54" s="267"/>
      <c r="C54" s="264"/>
      <c r="D54" s="288"/>
      <c r="E54" s="289"/>
      <c r="F54" s="266"/>
      <c r="G54" s="266"/>
      <c r="H54" s="266"/>
      <c r="I54" s="290"/>
      <c r="R54" s="154"/>
    </row>
    <row r="55" spans="2:18" x14ac:dyDescent="0.35">
      <c r="B55" s="274"/>
      <c r="C55" s="271"/>
      <c r="D55" s="291"/>
      <c r="E55" s="292"/>
      <c r="F55" s="273"/>
      <c r="G55" s="273"/>
      <c r="H55" s="273"/>
      <c r="I55" s="293"/>
      <c r="R55" s="154"/>
    </row>
    <row r="56" spans="2:18" x14ac:dyDescent="0.35">
      <c r="B56" s="394" t="s">
        <v>315</v>
      </c>
      <c r="C56" s="276"/>
      <c r="D56" s="379" t="s">
        <v>318</v>
      </c>
      <c r="E56" s="380"/>
      <c r="F56" s="380"/>
      <c r="G56" s="380"/>
      <c r="H56" s="380"/>
      <c r="I56" s="385"/>
      <c r="R56" s="154"/>
    </row>
    <row r="57" spans="2:18" x14ac:dyDescent="0.35">
      <c r="B57" s="394"/>
      <c r="C57" s="276"/>
      <c r="D57" s="386">
        <v>9.5906059383032165</v>
      </c>
      <c r="E57" s="390"/>
      <c r="F57" s="390"/>
      <c r="G57" s="390"/>
      <c r="H57" s="390"/>
      <c r="I57" s="387"/>
      <c r="R57" s="154"/>
    </row>
    <row r="58" spans="2:18" x14ac:dyDescent="0.35">
      <c r="B58" s="394"/>
      <c r="C58" s="276"/>
      <c r="D58" s="277"/>
      <c r="E58" s="276"/>
      <c r="F58" s="262"/>
      <c r="G58" s="268"/>
      <c r="H58" s="268"/>
      <c r="I58" s="294"/>
      <c r="R58" s="154"/>
    </row>
    <row r="59" spans="2:18" x14ac:dyDescent="0.35">
      <c r="B59" s="394"/>
      <c r="C59" s="276"/>
      <c r="D59" s="277"/>
      <c r="E59" s="276"/>
      <c r="F59" s="262"/>
      <c r="G59" s="268"/>
      <c r="H59" s="268"/>
      <c r="I59" s="294"/>
      <c r="R59" s="154"/>
    </row>
    <row r="60" spans="2:18" x14ac:dyDescent="0.35">
      <c r="B60" s="394"/>
      <c r="C60" s="276"/>
      <c r="D60" s="277"/>
      <c r="E60" s="276"/>
      <c r="F60" s="262"/>
      <c r="G60" s="268"/>
      <c r="H60" s="268"/>
      <c r="I60" s="294"/>
      <c r="R60" s="154"/>
    </row>
    <row r="61" spans="2:18" x14ac:dyDescent="0.35">
      <c r="B61" s="267"/>
      <c r="C61" s="264"/>
      <c r="D61" s="265"/>
      <c r="E61" s="264"/>
      <c r="F61" s="266"/>
      <c r="G61" s="266"/>
      <c r="H61" s="266"/>
      <c r="I61" s="290"/>
      <c r="R61" s="154"/>
    </row>
    <row r="62" spans="2:18" x14ac:dyDescent="0.35">
      <c r="B62" s="274"/>
      <c r="C62" s="271"/>
      <c r="D62" s="272"/>
      <c r="E62" s="271"/>
      <c r="F62" s="273"/>
      <c r="G62" s="273"/>
      <c r="H62" s="273"/>
      <c r="I62" s="293"/>
      <c r="R62" s="154"/>
    </row>
    <row r="63" spans="2:18" x14ac:dyDescent="0.35">
      <c r="B63" s="270" t="s">
        <v>320</v>
      </c>
      <c r="C63" s="276"/>
      <c r="D63" s="379" t="s">
        <v>318</v>
      </c>
      <c r="E63" s="380"/>
      <c r="F63" s="380"/>
      <c r="G63" s="380"/>
      <c r="H63" s="380"/>
      <c r="I63" s="385"/>
      <c r="R63" s="154"/>
    </row>
    <row r="64" spans="2:18" x14ac:dyDescent="0.35">
      <c r="B64" s="269" t="s">
        <v>321</v>
      </c>
      <c r="C64" s="276"/>
      <c r="D64" s="386">
        <v>48.318713964825513</v>
      </c>
      <c r="E64" s="390"/>
      <c r="F64" s="390"/>
      <c r="G64" s="390"/>
      <c r="H64" s="390"/>
      <c r="I64" s="387"/>
      <c r="R64" s="154"/>
    </row>
    <row r="65" spans="2:18" x14ac:dyDescent="0.35">
      <c r="B65" s="269" t="s">
        <v>322</v>
      </c>
      <c r="C65" s="276"/>
      <c r="D65" s="386">
        <v>17.501701129170506</v>
      </c>
      <c r="E65" s="390"/>
      <c r="F65" s="390"/>
      <c r="G65" s="390"/>
      <c r="H65" s="390"/>
      <c r="I65" s="387"/>
      <c r="R65" s="154"/>
    </row>
    <row r="66" spans="2:18" x14ac:dyDescent="0.35">
      <c r="B66" s="267"/>
      <c r="C66" s="264"/>
      <c r="D66" s="265"/>
      <c r="E66" s="264"/>
      <c r="F66" s="266"/>
      <c r="G66" s="266"/>
      <c r="H66" s="266"/>
      <c r="I66" s="290"/>
      <c r="R66" s="154"/>
    </row>
    <row r="67" spans="2:18" x14ac:dyDescent="0.35">
      <c r="R67" s="154"/>
    </row>
    <row r="68" spans="2:18" x14ac:dyDescent="0.35">
      <c r="R68" s="154"/>
    </row>
    <row r="69" spans="2:18" x14ac:dyDescent="0.35">
      <c r="R69" s="154"/>
    </row>
    <row r="70" spans="2:18" x14ac:dyDescent="0.35">
      <c r="R70" s="154"/>
    </row>
    <row r="71" spans="2:18" x14ac:dyDescent="0.35">
      <c r="R71" s="154"/>
    </row>
    <row r="72" spans="2:18" x14ac:dyDescent="0.35">
      <c r="R72" s="154"/>
    </row>
    <row r="73" spans="2:18" x14ac:dyDescent="0.35">
      <c r="R73" s="154"/>
    </row>
    <row r="74" spans="2:18" x14ac:dyDescent="0.35">
      <c r="R74" s="154"/>
    </row>
    <row r="75" spans="2:18" x14ac:dyDescent="0.35">
      <c r="R75" s="154"/>
    </row>
    <row r="76" spans="2:18" x14ac:dyDescent="0.35">
      <c r="R76" s="154"/>
    </row>
    <row r="77" spans="2:18" x14ac:dyDescent="0.35">
      <c r="R77" s="154"/>
    </row>
    <row r="78" spans="2:18" x14ac:dyDescent="0.35">
      <c r="R78" s="154"/>
    </row>
    <row r="79" spans="2:18" x14ac:dyDescent="0.35">
      <c r="R79" s="154"/>
    </row>
    <row r="80" spans="2:18" x14ac:dyDescent="0.35">
      <c r="R80" s="154"/>
    </row>
    <row r="81" spans="18:18" x14ac:dyDescent="0.35">
      <c r="R81" s="154"/>
    </row>
    <row r="82" spans="18:18" x14ac:dyDescent="0.35">
      <c r="R82" s="154"/>
    </row>
    <row r="83" spans="18:18" x14ac:dyDescent="0.35">
      <c r="R83" s="154"/>
    </row>
    <row r="84" spans="18:18" x14ac:dyDescent="0.35">
      <c r="R84" s="154"/>
    </row>
    <row r="85" spans="18:18" x14ac:dyDescent="0.35">
      <c r="R85" s="154"/>
    </row>
    <row r="86" spans="18:18" x14ac:dyDescent="0.35">
      <c r="R86" s="154"/>
    </row>
    <row r="87" spans="18:18" x14ac:dyDescent="0.35">
      <c r="R87" s="154"/>
    </row>
    <row r="88" spans="18:18" x14ac:dyDescent="0.35">
      <c r="R88" s="154"/>
    </row>
    <row r="89" spans="18:18" x14ac:dyDescent="0.35">
      <c r="R89" s="154"/>
    </row>
    <row r="90" spans="18:18" x14ac:dyDescent="0.35">
      <c r="R90" s="154"/>
    </row>
    <row r="91" spans="18:18" x14ac:dyDescent="0.35">
      <c r="R91" s="154"/>
    </row>
    <row r="92" spans="18:18" x14ac:dyDescent="0.35">
      <c r="R92" s="154"/>
    </row>
    <row r="93" spans="18:18" x14ac:dyDescent="0.35">
      <c r="R93" s="154"/>
    </row>
    <row r="94" spans="18:18" x14ac:dyDescent="0.35">
      <c r="R94" s="154"/>
    </row>
    <row r="95" spans="18:18" x14ac:dyDescent="0.35">
      <c r="R95" s="154"/>
    </row>
    <row r="96" spans="18:18" x14ac:dyDescent="0.35">
      <c r="R96" s="154"/>
    </row>
    <row r="97" spans="18:18" x14ac:dyDescent="0.35">
      <c r="R97" s="154"/>
    </row>
    <row r="98" spans="18:18" x14ac:dyDescent="0.35">
      <c r="R98" s="154"/>
    </row>
    <row r="99" spans="18:18" x14ac:dyDescent="0.35">
      <c r="R99" s="154"/>
    </row>
    <row r="100" spans="18:18" x14ac:dyDescent="0.35">
      <c r="R100" s="154"/>
    </row>
    <row r="101" spans="18:18" x14ac:dyDescent="0.35">
      <c r="R101" s="154"/>
    </row>
    <row r="102" spans="18:18" x14ac:dyDescent="0.35">
      <c r="R102" s="154"/>
    </row>
    <row r="103" spans="18:18" x14ac:dyDescent="0.35">
      <c r="R103" s="154"/>
    </row>
    <row r="104" spans="18:18" x14ac:dyDescent="0.35">
      <c r="R104" s="154"/>
    </row>
    <row r="105" spans="18:18" x14ac:dyDescent="0.35">
      <c r="R105" s="154"/>
    </row>
    <row r="106" spans="18:18" x14ac:dyDescent="0.35">
      <c r="R106" s="154"/>
    </row>
    <row r="107" spans="18:18" x14ac:dyDescent="0.35">
      <c r="R107" s="154"/>
    </row>
    <row r="108" spans="18:18" x14ac:dyDescent="0.35">
      <c r="R108" s="154"/>
    </row>
    <row r="109" spans="18:18" x14ac:dyDescent="0.35">
      <c r="R109" s="154"/>
    </row>
    <row r="110" spans="18:18" x14ac:dyDescent="0.35">
      <c r="R110" s="154"/>
    </row>
    <row r="111" spans="18:18" x14ac:dyDescent="0.35">
      <c r="R111" s="154"/>
    </row>
    <row r="112" spans="18:18" x14ac:dyDescent="0.35">
      <c r="R112" s="154"/>
    </row>
    <row r="113" spans="18:18" x14ac:dyDescent="0.35">
      <c r="R113" s="154"/>
    </row>
    <row r="114" spans="18:18" x14ac:dyDescent="0.35">
      <c r="R114" s="154"/>
    </row>
    <row r="115" spans="18:18" x14ac:dyDescent="0.35">
      <c r="R115" s="154"/>
    </row>
    <row r="116" spans="18:18" x14ac:dyDescent="0.35">
      <c r="R116" s="154"/>
    </row>
    <row r="117" spans="18:18" x14ac:dyDescent="0.35">
      <c r="R117" s="154"/>
    </row>
    <row r="118" spans="18:18" x14ac:dyDescent="0.35">
      <c r="R118" s="154"/>
    </row>
    <row r="119" spans="18:18" x14ac:dyDescent="0.35">
      <c r="R119" s="154"/>
    </row>
    <row r="120" spans="18:18" x14ac:dyDescent="0.35">
      <c r="R120" s="154"/>
    </row>
    <row r="121" spans="18:18" x14ac:dyDescent="0.35">
      <c r="R121" s="154"/>
    </row>
    <row r="122" spans="18:18" x14ac:dyDescent="0.35">
      <c r="R122" s="154"/>
    </row>
    <row r="123" spans="18:18" x14ac:dyDescent="0.35">
      <c r="R123" s="154"/>
    </row>
    <row r="124" spans="18:18" x14ac:dyDescent="0.35">
      <c r="R124" s="154"/>
    </row>
    <row r="125" spans="18:18" x14ac:dyDescent="0.35">
      <c r="R125" s="154"/>
    </row>
    <row r="126" spans="18:18" x14ac:dyDescent="0.35">
      <c r="R126" s="154"/>
    </row>
    <row r="127" spans="18:18" x14ac:dyDescent="0.35">
      <c r="R127" s="154"/>
    </row>
    <row r="128" spans="18:18" x14ac:dyDescent="0.35">
      <c r="R128" s="154"/>
    </row>
    <row r="129" spans="18:18" x14ac:dyDescent="0.35">
      <c r="R129" s="154"/>
    </row>
    <row r="130" spans="18:18" x14ac:dyDescent="0.35">
      <c r="R130" s="154"/>
    </row>
    <row r="131" spans="18:18" x14ac:dyDescent="0.35">
      <c r="R131" s="154"/>
    </row>
    <row r="132" spans="18:18" x14ac:dyDescent="0.35">
      <c r="R132" s="154"/>
    </row>
    <row r="133" spans="18:18" x14ac:dyDescent="0.35">
      <c r="R133" s="154"/>
    </row>
    <row r="134" spans="18:18" x14ac:dyDescent="0.35">
      <c r="R134" s="154"/>
    </row>
    <row r="135" spans="18:18" x14ac:dyDescent="0.35">
      <c r="R135" s="154"/>
    </row>
    <row r="136" spans="18:18" x14ac:dyDescent="0.35">
      <c r="R136" s="154"/>
    </row>
    <row r="137" spans="18:18" x14ac:dyDescent="0.35">
      <c r="R137" s="154"/>
    </row>
    <row r="138" spans="18:18" x14ac:dyDescent="0.35">
      <c r="R138" s="154"/>
    </row>
    <row r="139" spans="18:18" x14ac:dyDescent="0.35">
      <c r="R139" s="154"/>
    </row>
    <row r="140" spans="18:18" x14ac:dyDescent="0.35">
      <c r="R140" s="154"/>
    </row>
    <row r="141" spans="18:18" x14ac:dyDescent="0.35">
      <c r="R141" s="154"/>
    </row>
    <row r="142" spans="18:18" x14ac:dyDescent="0.35">
      <c r="R142" s="154"/>
    </row>
    <row r="143" spans="18:18" x14ac:dyDescent="0.35">
      <c r="R143" s="154"/>
    </row>
    <row r="144" spans="18:18" x14ac:dyDescent="0.35">
      <c r="R144" s="154"/>
    </row>
    <row r="145" spans="18:18" x14ac:dyDescent="0.35">
      <c r="R145" s="154"/>
    </row>
    <row r="146" spans="18:18" x14ac:dyDescent="0.35">
      <c r="R146" s="154"/>
    </row>
    <row r="147" spans="18:18" x14ac:dyDescent="0.35">
      <c r="R147" s="154"/>
    </row>
    <row r="148" spans="18:18" x14ac:dyDescent="0.35">
      <c r="R148" s="154"/>
    </row>
    <row r="149" spans="18:18" x14ac:dyDescent="0.35">
      <c r="R149" s="154"/>
    </row>
    <row r="150" spans="18:18" x14ac:dyDescent="0.35">
      <c r="R150" s="154"/>
    </row>
    <row r="151" spans="18:18" x14ac:dyDescent="0.35">
      <c r="R151" s="154"/>
    </row>
    <row r="152" spans="18:18" x14ac:dyDescent="0.35">
      <c r="R152" s="154"/>
    </row>
    <row r="153" spans="18:18" x14ac:dyDescent="0.35">
      <c r="R153" s="154"/>
    </row>
    <row r="154" spans="18:18" x14ac:dyDescent="0.35">
      <c r="R154" s="154"/>
    </row>
    <row r="155" spans="18:18" x14ac:dyDescent="0.35">
      <c r="R155" s="154"/>
    </row>
    <row r="156" spans="18:18" x14ac:dyDescent="0.35">
      <c r="R156" s="154"/>
    </row>
    <row r="157" spans="18:18" x14ac:dyDescent="0.35">
      <c r="R157" s="154"/>
    </row>
    <row r="158" spans="18:18" x14ac:dyDescent="0.35">
      <c r="R158" s="154"/>
    </row>
    <row r="159" spans="18:18" x14ac:dyDescent="0.35">
      <c r="R159" s="154"/>
    </row>
    <row r="160" spans="18:18" x14ac:dyDescent="0.35">
      <c r="R160" s="154"/>
    </row>
    <row r="161" spans="18:18" x14ac:dyDescent="0.35">
      <c r="R161" s="154"/>
    </row>
    <row r="162" spans="18:18" x14ac:dyDescent="0.35">
      <c r="R162" s="154"/>
    </row>
    <row r="163" spans="18:18" x14ac:dyDescent="0.35">
      <c r="R163" s="154"/>
    </row>
    <row r="164" spans="18:18" x14ac:dyDescent="0.35">
      <c r="R164" s="154"/>
    </row>
    <row r="165" spans="18:18" x14ac:dyDescent="0.35">
      <c r="R165" s="154"/>
    </row>
    <row r="166" spans="18:18" x14ac:dyDescent="0.35">
      <c r="R166" s="154"/>
    </row>
    <row r="167" spans="18:18" x14ac:dyDescent="0.35">
      <c r="R167" s="154"/>
    </row>
    <row r="168" spans="18:18" x14ac:dyDescent="0.35">
      <c r="R168" s="154"/>
    </row>
    <row r="169" spans="18:18" x14ac:dyDescent="0.35">
      <c r="R169" s="154"/>
    </row>
    <row r="170" spans="18:18" x14ac:dyDescent="0.35">
      <c r="R170" s="154"/>
    </row>
    <row r="171" spans="18:18" x14ac:dyDescent="0.35">
      <c r="R171" s="154"/>
    </row>
    <row r="172" spans="18:18" x14ac:dyDescent="0.35">
      <c r="R172" s="154"/>
    </row>
    <row r="173" spans="18:18" x14ac:dyDescent="0.35">
      <c r="R173" s="154"/>
    </row>
    <row r="174" spans="18:18" x14ac:dyDescent="0.35">
      <c r="R174" s="154"/>
    </row>
    <row r="175" spans="18:18" x14ac:dyDescent="0.35">
      <c r="R175" s="154"/>
    </row>
    <row r="176" spans="18:18" x14ac:dyDescent="0.35">
      <c r="R176" s="154"/>
    </row>
    <row r="177" spans="18:18" x14ac:dyDescent="0.35">
      <c r="R177" s="154"/>
    </row>
    <row r="178" spans="18:18" x14ac:dyDescent="0.35">
      <c r="R178" s="154"/>
    </row>
    <row r="179" spans="18:18" x14ac:dyDescent="0.35">
      <c r="R179" s="154"/>
    </row>
    <row r="180" spans="18:18" x14ac:dyDescent="0.35">
      <c r="R180" s="154"/>
    </row>
    <row r="181" spans="18:18" x14ac:dyDescent="0.35">
      <c r="R181" s="154"/>
    </row>
    <row r="182" spans="18:18" x14ac:dyDescent="0.35">
      <c r="R182" s="154"/>
    </row>
    <row r="183" spans="18:18" x14ac:dyDescent="0.35">
      <c r="R183" s="154"/>
    </row>
    <row r="184" spans="18:18" x14ac:dyDescent="0.35">
      <c r="R184" s="154"/>
    </row>
    <row r="185" spans="18:18" x14ac:dyDescent="0.35">
      <c r="R185" s="154"/>
    </row>
    <row r="186" spans="18:18" x14ac:dyDescent="0.35">
      <c r="R186" s="154"/>
    </row>
    <row r="187" spans="18:18" x14ac:dyDescent="0.35">
      <c r="R187" s="154"/>
    </row>
    <row r="188" spans="18:18" x14ac:dyDescent="0.35">
      <c r="R188" s="154"/>
    </row>
    <row r="189" spans="18:18" x14ac:dyDescent="0.35">
      <c r="R189" s="154"/>
    </row>
    <row r="190" spans="18:18" x14ac:dyDescent="0.35">
      <c r="R190" s="154"/>
    </row>
    <row r="191" spans="18:18" x14ac:dyDescent="0.35">
      <c r="R191" s="154"/>
    </row>
    <row r="192" spans="18:18" x14ac:dyDescent="0.35">
      <c r="R192" s="154"/>
    </row>
    <row r="193" spans="18:18" x14ac:dyDescent="0.35">
      <c r="R193" s="154"/>
    </row>
    <row r="194" spans="18:18" x14ac:dyDescent="0.35">
      <c r="R194" s="154"/>
    </row>
    <row r="195" spans="18:18" x14ac:dyDescent="0.35">
      <c r="R195" s="154"/>
    </row>
    <row r="196" spans="18:18" x14ac:dyDescent="0.35">
      <c r="R196" s="154"/>
    </row>
    <row r="197" spans="18:18" x14ac:dyDescent="0.35">
      <c r="R197" s="154"/>
    </row>
    <row r="198" spans="18:18" x14ac:dyDescent="0.35">
      <c r="R198" s="154"/>
    </row>
    <row r="199" spans="18:18" x14ac:dyDescent="0.35">
      <c r="R199" s="154"/>
    </row>
    <row r="200" spans="18:18" x14ac:dyDescent="0.35">
      <c r="R200" s="154"/>
    </row>
    <row r="201" spans="18:18" x14ac:dyDescent="0.35">
      <c r="R201" s="154"/>
    </row>
    <row r="202" spans="18:18" x14ac:dyDescent="0.35">
      <c r="R202" s="154"/>
    </row>
    <row r="203" spans="18:18" x14ac:dyDescent="0.35">
      <c r="R203" s="154"/>
    </row>
    <row r="204" spans="18:18" x14ac:dyDescent="0.35">
      <c r="R204" s="154"/>
    </row>
    <row r="205" spans="18:18" x14ac:dyDescent="0.35">
      <c r="R205" s="154"/>
    </row>
    <row r="206" spans="18:18" x14ac:dyDescent="0.35">
      <c r="R206" s="154"/>
    </row>
    <row r="207" spans="18:18" x14ac:dyDescent="0.35">
      <c r="R207" s="154"/>
    </row>
    <row r="208" spans="18:18" x14ac:dyDescent="0.35">
      <c r="R208" s="154"/>
    </row>
    <row r="209" spans="18:18" x14ac:dyDescent="0.35">
      <c r="R209" s="154"/>
    </row>
    <row r="210" spans="18:18" x14ac:dyDescent="0.35">
      <c r="R210" s="154"/>
    </row>
    <row r="211" spans="18:18" x14ac:dyDescent="0.35">
      <c r="R211" s="154"/>
    </row>
    <row r="212" spans="18:18" x14ac:dyDescent="0.35">
      <c r="R212" s="154"/>
    </row>
    <row r="213" spans="18:18" x14ac:dyDescent="0.35">
      <c r="R213" s="154"/>
    </row>
    <row r="214" spans="18:18" x14ac:dyDescent="0.35">
      <c r="R214" s="154"/>
    </row>
    <row r="215" spans="18:18" x14ac:dyDescent="0.35">
      <c r="R215" s="154"/>
    </row>
    <row r="216" spans="18:18" x14ac:dyDescent="0.35">
      <c r="R216" s="154"/>
    </row>
    <row r="217" spans="18:18" x14ac:dyDescent="0.35">
      <c r="R217" s="154"/>
    </row>
    <row r="218" spans="18:18" x14ac:dyDescent="0.35">
      <c r="R218" s="154"/>
    </row>
    <row r="219" spans="18:18" x14ac:dyDescent="0.35">
      <c r="R219" s="154"/>
    </row>
    <row r="220" spans="18:18" x14ac:dyDescent="0.35">
      <c r="R220" s="154"/>
    </row>
    <row r="221" spans="18:18" x14ac:dyDescent="0.35">
      <c r="R221" s="154"/>
    </row>
    <row r="222" spans="18:18" x14ac:dyDescent="0.35">
      <c r="R222" s="154"/>
    </row>
    <row r="223" spans="18:18" x14ac:dyDescent="0.35">
      <c r="R223" s="154"/>
    </row>
    <row r="224" spans="18:18" x14ac:dyDescent="0.35">
      <c r="R224" s="154"/>
    </row>
    <row r="225" spans="18:18" x14ac:dyDescent="0.35">
      <c r="R225" s="154"/>
    </row>
    <row r="226" spans="18:18" x14ac:dyDescent="0.35">
      <c r="R226" s="154"/>
    </row>
    <row r="227" spans="18:18" x14ac:dyDescent="0.35">
      <c r="R227" s="154"/>
    </row>
    <row r="228" spans="18:18" x14ac:dyDescent="0.35">
      <c r="R228" s="154"/>
    </row>
    <row r="229" spans="18:18" x14ac:dyDescent="0.35">
      <c r="R229" s="154"/>
    </row>
    <row r="230" spans="18:18" x14ac:dyDescent="0.35">
      <c r="R230" s="154"/>
    </row>
    <row r="231" spans="18:18" x14ac:dyDescent="0.35">
      <c r="R231" s="154"/>
    </row>
    <row r="232" spans="18:18" x14ac:dyDescent="0.35">
      <c r="R232" s="154"/>
    </row>
    <row r="233" spans="18:18" x14ac:dyDescent="0.35">
      <c r="R233" s="154"/>
    </row>
    <row r="234" spans="18:18" x14ac:dyDescent="0.35">
      <c r="R234" s="154"/>
    </row>
    <row r="235" spans="18:18" x14ac:dyDescent="0.35">
      <c r="R235" s="154"/>
    </row>
    <row r="236" spans="18:18" x14ac:dyDescent="0.35">
      <c r="R236" s="154"/>
    </row>
    <row r="237" spans="18:18" x14ac:dyDescent="0.35">
      <c r="R237" s="154"/>
    </row>
    <row r="238" spans="18:18" x14ac:dyDescent="0.35">
      <c r="R238" s="154"/>
    </row>
    <row r="239" spans="18:18" x14ac:dyDescent="0.35">
      <c r="R239" s="154"/>
    </row>
    <row r="240" spans="18:18" x14ac:dyDescent="0.35">
      <c r="R240" s="154"/>
    </row>
    <row r="241" spans="18:18" x14ac:dyDescent="0.35">
      <c r="R241" s="154"/>
    </row>
    <row r="242" spans="18:18" x14ac:dyDescent="0.35">
      <c r="R242" s="154"/>
    </row>
    <row r="243" spans="18:18" x14ac:dyDescent="0.35">
      <c r="R243" s="154"/>
    </row>
    <row r="244" spans="18:18" x14ac:dyDescent="0.35">
      <c r="R244" s="154"/>
    </row>
    <row r="245" spans="18:18" x14ac:dyDescent="0.35">
      <c r="R245" s="154"/>
    </row>
    <row r="246" spans="18:18" x14ac:dyDescent="0.35">
      <c r="R246" s="154"/>
    </row>
    <row r="247" spans="18:18" x14ac:dyDescent="0.35">
      <c r="R247" s="154"/>
    </row>
    <row r="248" spans="18:18" x14ac:dyDescent="0.35">
      <c r="R248" s="154"/>
    </row>
    <row r="249" spans="18:18" x14ac:dyDescent="0.35">
      <c r="R249" s="154"/>
    </row>
    <row r="250" spans="18:18" x14ac:dyDescent="0.35">
      <c r="R250" s="154"/>
    </row>
    <row r="251" spans="18:18" x14ac:dyDescent="0.35">
      <c r="R251" s="154"/>
    </row>
    <row r="252" spans="18:18" x14ac:dyDescent="0.35">
      <c r="R252" s="154"/>
    </row>
    <row r="253" spans="18:18" x14ac:dyDescent="0.35">
      <c r="R253" s="154"/>
    </row>
    <row r="254" spans="18:18" x14ac:dyDescent="0.35">
      <c r="R254" s="154"/>
    </row>
    <row r="255" spans="18:18" x14ac:dyDescent="0.35">
      <c r="R255" s="154"/>
    </row>
    <row r="256" spans="18:18" x14ac:dyDescent="0.35">
      <c r="R256" s="154"/>
    </row>
    <row r="257" spans="18:18" x14ac:dyDescent="0.35">
      <c r="R257" s="154"/>
    </row>
    <row r="258" spans="18:18" x14ac:dyDescent="0.35">
      <c r="R258" s="154"/>
    </row>
    <row r="259" spans="18:18" x14ac:dyDescent="0.35">
      <c r="R259" s="154"/>
    </row>
    <row r="260" spans="18:18" x14ac:dyDescent="0.35">
      <c r="R260" s="154"/>
    </row>
    <row r="261" spans="18:18" x14ac:dyDescent="0.35">
      <c r="R261" s="154"/>
    </row>
    <row r="262" spans="18:18" x14ac:dyDescent="0.35">
      <c r="R262" s="154"/>
    </row>
    <row r="263" spans="18:18" x14ac:dyDescent="0.35">
      <c r="R263" s="154"/>
    </row>
    <row r="264" spans="18:18" x14ac:dyDescent="0.35">
      <c r="R264" s="154"/>
    </row>
    <row r="265" spans="18:18" x14ac:dyDescent="0.35">
      <c r="R265" s="154"/>
    </row>
    <row r="266" spans="18:18" x14ac:dyDescent="0.35">
      <c r="R266" s="154"/>
    </row>
    <row r="267" spans="18:18" x14ac:dyDescent="0.35">
      <c r="R267" s="154"/>
    </row>
    <row r="268" spans="18:18" x14ac:dyDescent="0.35">
      <c r="R268" s="154"/>
    </row>
    <row r="269" spans="18:18" x14ac:dyDescent="0.35">
      <c r="R269" s="154"/>
    </row>
    <row r="270" spans="18:18" x14ac:dyDescent="0.35">
      <c r="R270" s="154"/>
    </row>
    <row r="271" spans="18:18" x14ac:dyDescent="0.35">
      <c r="R271" s="154"/>
    </row>
    <row r="272" spans="18:18" x14ac:dyDescent="0.35">
      <c r="R272" s="154"/>
    </row>
    <row r="273" spans="18:18" x14ac:dyDescent="0.35">
      <c r="R273" s="154"/>
    </row>
    <row r="274" spans="18:18" x14ac:dyDescent="0.35">
      <c r="R274" s="154"/>
    </row>
    <row r="275" spans="18:18" x14ac:dyDescent="0.35">
      <c r="R275" s="154"/>
    </row>
    <row r="276" spans="18:18" x14ac:dyDescent="0.35">
      <c r="R276" s="154"/>
    </row>
    <row r="277" spans="18:18" x14ac:dyDescent="0.35">
      <c r="R277" s="154"/>
    </row>
    <row r="278" spans="18:18" x14ac:dyDescent="0.35">
      <c r="R278" s="154"/>
    </row>
    <row r="279" spans="18:18" x14ac:dyDescent="0.35">
      <c r="R279" s="154"/>
    </row>
    <row r="280" spans="18:18" x14ac:dyDescent="0.35">
      <c r="R280" s="154"/>
    </row>
    <row r="281" spans="18:18" x14ac:dyDescent="0.35">
      <c r="R281" s="154"/>
    </row>
    <row r="282" spans="18:18" x14ac:dyDescent="0.35">
      <c r="R282" s="154"/>
    </row>
    <row r="283" spans="18:18" x14ac:dyDescent="0.35">
      <c r="R283" s="154"/>
    </row>
    <row r="284" spans="18:18" x14ac:dyDescent="0.35">
      <c r="R284" s="154"/>
    </row>
    <row r="285" spans="18:18" x14ac:dyDescent="0.35">
      <c r="R285" s="154"/>
    </row>
    <row r="286" spans="18:18" x14ac:dyDescent="0.35">
      <c r="R286" s="154"/>
    </row>
    <row r="287" spans="18:18" x14ac:dyDescent="0.35">
      <c r="R287" s="154"/>
    </row>
    <row r="288" spans="18:18" x14ac:dyDescent="0.35">
      <c r="R288" s="154"/>
    </row>
    <row r="289" spans="18:18" x14ac:dyDescent="0.35">
      <c r="R289" s="154"/>
    </row>
    <row r="290" spans="18:18" x14ac:dyDescent="0.35">
      <c r="R290" s="154"/>
    </row>
    <row r="291" spans="18:18" x14ac:dyDescent="0.35">
      <c r="R291" s="154"/>
    </row>
    <row r="292" spans="18:18" x14ac:dyDescent="0.35">
      <c r="R292" s="154"/>
    </row>
    <row r="293" spans="18:18" x14ac:dyDescent="0.35">
      <c r="R293" s="154"/>
    </row>
    <row r="294" spans="18:18" x14ac:dyDescent="0.35">
      <c r="R294" s="154"/>
    </row>
    <row r="295" spans="18:18" x14ac:dyDescent="0.35">
      <c r="R295" s="154"/>
    </row>
    <row r="296" spans="18:18" x14ac:dyDescent="0.35">
      <c r="R296" s="154"/>
    </row>
    <row r="297" spans="18:18" x14ac:dyDescent="0.35">
      <c r="R297" s="154"/>
    </row>
    <row r="298" spans="18:18" x14ac:dyDescent="0.35">
      <c r="R298" s="154"/>
    </row>
    <row r="299" spans="18:18" x14ac:dyDescent="0.35">
      <c r="R299" s="154"/>
    </row>
    <row r="300" spans="18:18" x14ac:dyDescent="0.35">
      <c r="R300" s="154"/>
    </row>
    <row r="301" spans="18:18" x14ac:dyDescent="0.35">
      <c r="R301" s="154"/>
    </row>
    <row r="302" spans="18:18" x14ac:dyDescent="0.35">
      <c r="R302" s="154"/>
    </row>
    <row r="303" spans="18:18" x14ac:dyDescent="0.35">
      <c r="R303" s="154"/>
    </row>
    <row r="304" spans="18:18" x14ac:dyDescent="0.35">
      <c r="R304" s="154"/>
    </row>
    <row r="305" spans="18:18" x14ac:dyDescent="0.35">
      <c r="R305" s="154"/>
    </row>
    <row r="306" spans="18:18" x14ac:dyDescent="0.35">
      <c r="R306" s="154"/>
    </row>
    <row r="307" spans="18:18" x14ac:dyDescent="0.35">
      <c r="R307" s="154"/>
    </row>
    <row r="308" spans="18:18" x14ac:dyDescent="0.35">
      <c r="R308" s="154"/>
    </row>
    <row r="309" spans="18:18" x14ac:dyDescent="0.35">
      <c r="R309" s="154"/>
    </row>
    <row r="310" spans="18:18" x14ac:dyDescent="0.35">
      <c r="R310" s="154"/>
    </row>
    <row r="311" spans="18:18" x14ac:dyDescent="0.35">
      <c r="R311" s="154"/>
    </row>
    <row r="312" spans="18:18" x14ac:dyDescent="0.35">
      <c r="R312" s="154"/>
    </row>
    <row r="313" spans="18:18" x14ac:dyDescent="0.35">
      <c r="R313" s="154"/>
    </row>
    <row r="314" spans="18:18" x14ac:dyDescent="0.35">
      <c r="R314" s="154"/>
    </row>
    <row r="315" spans="18:18" x14ac:dyDescent="0.35">
      <c r="R315" s="154"/>
    </row>
    <row r="316" spans="18:18" x14ac:dyDescent="0.35">
      <c r="R316" s="154"/>
    </row>
    <row r="317" spans="18:18" x14ac:dyDescent="0.35">
      <c r="R317" s="154"/>
    </row>
    <row r="318" spans="18:18" x14ac:dyDescent="0.35">
      <c r="R318" s="154"/>
    </row>
    <row r="319" spans="18:18" x14ac:dyDescent="0.35">
      <c r="R319" s="154"/>
    </row>
    <row r="320" spans="18:18" x14ac:dyDescent="0.35">
      <c r="R320" s="154"/>
    </row>
    <row r="321" spans="18:18" x14ac:dyDescent="0.35">
      <c r="R321" s="154"/>
    </row>
    <row r="322" spans="18:18" x14ac:dyDescent="0.35">
      <c r="R322" s="154"/>
    </row>
    <row r="323" spans="18:18" x14ac:dyDescent="0.35">
      <c r="R323" s="154"/>
    </row>
    <row r="324" spans="18:18" x14ac:dyDescent="0.35">
      <c r="R324" s="154"/>
    </row>
    <row r="325" spans="18:18" x14ac:dyDescent="0.35">
      <c r="R325" s="154"/>
    </row>
    <row r="326" spans="18:18" x14ac:dyDescent="0.35">
      <c r="R326" s="154"/>
    </row>
    <row r="327" spans="18:18" x14ac:dyDescent="0.35">
      <c r="R327" s="154"/>
    </row>
    <row r="328" spans="18:18" x14ac:dyDescent="0.35">
      <c r="R328" s="154"/>
    </row>
    <row r="329" spans="18:18" x14ac:dyDescent="0.35">
      <c r="R329" s="154"/>
    </row>
    <row r="330" spans="18:18" x14ac:dyDescent="0.35">
      <c r="R330" s="154"/>
    </row>
    <row r="331" spans="18:18" x14ac:dyDescent="0.35">
      <c r="R331" s="154"/>
    </row>
    <row r="332" spans="18:18" x14ac:dyDescent="0.35">
      <c r="R332" s="154"/>
    </row>
    <row r="333" spans="18:18" x14ac:dyDescent="0.35">
      <c r="R333" s="154"/>
    </row>
    <row r="334" spans="18:18" x14ac:dyDescent="0.35">
      <c r="R334" s="154"/>
    </row>
    <row r="335" spans="18:18" x14ac:dyDescent="0.35">
      <c r="R335" s="154"/>
    </row>
    <row r="336" spans="18:18" x14ac:dyDescent="0.35">
      <c r="R336" s="154"/>
    </row>
    <row r="337" spans="18:18" x14ac:dyDescent="0.35">
      <c r="R337" s="154"/>
    </row>
    <row r="338" spans="18:18" x14ac:dyDescent="0.35">
      <c r="R338" s="154"/>
    </row>
    <row r="339" spans="18:18" x14ac:dyDescent="0.35">
      <c r="R339" s="154"/>
    </row>
    <row r="340" spans="18:18" x14ac:dyDescent="0.35">
      <c r="R340" s="154"/>
    </row>
    <row r="341" spans="18:18" x14ac:dyDescent="0.35">
      <c r="R341" s="154"/>
    </row>
    <row r="342" spans="18:18" x14ac:dyDescent="0.35">
      <c r="R342" s="154"/>
    </row>
    <row r="343" spans="18:18" x14ac:dyDescent="0.35">
      <c r="R343" s="154"/>
    </row>
    <row r="344" spans="18:18" x14ac:dyDescent="0.35">
      <c r="R344" s="154"/>
    </row>
    <row r="345" spans="18:18" x14ac:dyDescent="0.35">
      <c r="R345" s="154"/>
    </row>
    <row r="346" spans="18:18" x14ac:dyDescent="0.35">
      <c r="R346" s="154"/>
    </row>
    <row r="347" spans="18:18" x14ac:dyDescent="0.35">
      <c r="R347" s="154"/>
    </row>
    <row r="348" spans="18:18" x14ac:dyDescent="0.35">
      <c r="R348" s="154"/>
    </row>
    <row r="349" spans="18:18" x14ac:dyDescent="0.35">
      <c r="R349" s="154"/>
    </row>
    <row r="350" spans="18:18" x14ac:dyDescent="0.35">
      <c r="R350" s="154"/>
    </row>
    <row r="351" spans="18:18" x14ac:dyDescent="0.35">
      <c r="R351" s="154"/>
    </row>
    <row r="352" spans="18:18" x14ac:dyDescent="0.35">
      <c r="R352" s="154"/>
    </row>
    <row r="353" spans="18:18" x14ac:dyDescent="0.35">
      <c r="R353" s="154"/>
    </row>
    <row r="354" spans="18:18" x14ac:dyDescent="0.35">
      <c r="R354" s="154"/>
    </row>
    <row r="355" spans="18:18" x14ac:dyDescent="0.35">
      <c r="R355" s="154"/>
    </row>
    <row r="356" spans="18:18" x14ac:dyDescent="0.35">
      <c r="R356" s="154"/>
    </row>
    <row r="357" spans="18:18" x14ac:dyDescent="0.35">
      <c r="R357" s="154"/>
    </row>
    <row r="358" spans="18:18" x14ac:dyDescent="0.35">
      <c r="R358" s="154"/>
    </row>
    <row r="359" spans="18:18" x14ac:dyDescent="0.35">
      <c r="R359" s="154"/>
    </row>
    <row r="360" spans="18:18" x14ac:dyDescent="0.35">
      <c r="R360" s="154"/>
    </row>
    <row r="361" spans="18:18" x14ac:dyDescent="0.35">
      <c r="R361" s="154"/>
    </row>
    <row r="362" spans="18:18" x14ac:dyDescent="0.35">
      <c r="R362" s="154"/>
    </row>
    <row r="363" spans="18:18" x14ac:dyDescent="0.35">
      <c r="R363" s="154"/>
    </row>
    <row r="364" spans="18:18" x14ac:dyDescent="0.35">
      <c r="R364" s="154"/>
    </row>
    <row r="365" spans="18:18" x14ac:dyDescent="0.35">
      <c r="R365" s="154"/>
    </row>
    <row r="366" spans="18:18" x14ac:dyDescent="0.35">
      <c r="R366" s="154"/>
    </row>
    <row r="367" spans="18:18" x14ac:dyDescent="0.35">
      <c r="R367" s="154"/>
    </row>
    <row r="368" spans="18:18" x14ac:dyDescent="0.35">
      <c r="R368" s="154"/>
    </row>
    <row r="369" spans="18:18" x14ac:dyDescent="0.35">
      <c r="R369" s="154"/>
    </row>
    <row r="370" spans="18:18" x14ac:dyDescent="0.35">
      <c r="R370" s="154"/>
    </row>
    <row r="371" spans="18:18" x14ac:dyDescent="0.35">
      <c r="R371" s="154"/>
    </row>
    <row r="372" spans="18:18" x14ac:dyDescent="0.35">
      <c r="R372" s="154"/>
    </row>
    <row r="373" spans="18:18" x14ac:dyDescent="0.35">
      <c r="R373" s="154"/>
    </row>
    <row r="374" spans="18:18" x14ac:dyDescent="0.35">
      <c r="R374" s="154"/>
    </row>
    <row r="375" spans="18:18" x14ac:dyDescent="0.35">
      <c r="R375" s="154"/>
    </row>
    <row r="376" spans="18:18" x14ac:dyDescent="0.35">
      <c r="R376" s="154"/>
    </row>
    <row r="377" spans="18:18" x14ac:dyDescent="0.35">
      <c r="R377" s="154"/>
    </row>
    <row r="378" spans="18:18" x14ac:dyDescent="0.35">
      <c r="R378" s="154"/>
    </row>
    <row r="379" spans="18:18" x14ac:dyDescent="0.35">
      <c r="R379" s="154"/>
    </row>
    <row r="380" spans="18:18" x14ac:dyDescent="0.35">
      <c r="R380" s="154"/>
    </row>
    <row r="381" spans="18:18" x14ac:dyDescent="0.35">
      <c r="R381" s="154"/>
    </row>
    <row r="382" spans="18:18" x14ac:dyDescent="0.35">
      <c r="R382" s="154"/>
    </row>
    <row r="383" spans="18:18" x14ac:dyDescent="0.35">
      <c r="R383" s="154"/>
    </row>
    <row r="384" spans="18:18" x14ac:dyDescent="0.35">
      <c r="R384" s="154"/>
    </row>
    <row r="385" spans="18:18" x14ac:dyDescent="0.35">
      <c r="R385" s="154"/>
    </row>
    <row r="386" spans="18:18" x14ac:dyDescent="0.35">
      <c r="R386" s="154"/>
    </row>
    <row r="387" spans="18:18" x14ac:dyDescent="0.35">
      <c r="R387" s="154"/>
    </row>
    <row r="388" spans="18:18" x14ac:dyDescent="0.35">
      <c r="R388" s="154"/>
    </row>
    <row r="389" spans="18:18" x14ac:dyDescent="0.35">
      <c r="R389" s="154"/>
    </row>
    <row r="390" spans="18:18" x14ac:dyDescent="0.35">
      <c r="R390" s="154"/>
    </row>
    <row r="391" spans="18:18" x14ac:dyDescent="0.35">
      <c r="R391" s="154"/>
    </row>
    <row r="392" spans="18:18" x14ac:dyDescent="0.35">
      <c r="R392" s="154"/>
    </row>
    <row r="393" spans="18:18" x14ac:dyDescent="0.35">
      <c r="R393" s="154"/>
    </row>
    <row r="394" spans="18:18" x14ac:dyDescent="0.35">
      <c r="R394" s="154"/>
    </row>
    <row r="395" spans="18:18" x14ac:dyDescent="0.35">
      <c r="R395" s="154"/>
    </row>
    <row r="396" spans="18:18" x14ac:dyDescent="0.35">
      <c r="R396" s="154"/>
    </row>
    <row r="397" spans="18:18" x14ac:dyDescent="0.35">
      <c r="R397" s="154"/>
    </row>
    <row r="398" spans="18:18" x14ac:dyDescent="0.35">
      <c r="R398" s="154"/>
    </row>
    <row r="399" spans="18:18" x14ac:dyDescent="0.35">
      <c r="R399" s="154"/>
    </row>
    <row r="400" spans="18:18" x14ac:dyDescent="0.35">
      <c r="R400" s="154"/>
    </row>
    <row r="401" spans="18:18" x14ac:dyDescent="0.35">
      <c r="R401" s="154"/>
    </row>
    <row r="402" spans="18:18" x14ac:dyDescent="0.35">
      <c r="R402" s="154"/>
    </row>
    <row r="403" spans="18:18" x14ac:dyDescent="0.35">
      <c r="R403" s="154"/>
    </row>
    <row r="404" spans="18:18" x14ac:dyDescent="0.35">
      <c r="R404" s="154"/>
    </row>
    <row r="405" spans="18:18" x14ac:dyDescent="0.35">
      <c r="R405" s="154"/>
    </row>
    <row r="406" spans="18:18" x14ac:dyDescent="0.35">
      <c r="R406" s="154"/>
    </row>
    <row r="407" spans="18:18" x14ac:dyDescent="0.35">
      <c r="R407" s="154"/>
    </row>
    <row r="408" spans="18:18" x14ac:dyDescent="0.35">
      <c r="R408" s="154"/>
    </row>
    <row r="409" spans="18:18" x14ac:dyDescent="0.35">
      <c r="R409" s="154"/>
    </row>
    <row r="410" spans="18:18" x14ac:dyDescent="0.35">
      <c r="R410" s="154"/>
    </row>
    <row r="411" spans="18:18" x14ac:dyDescent="0.35">
      <c r="R411" s="154"/>
    </row>
    <row r="412" spans="18:18" x14ac:dyDescent="0.35">
      <c r="R412" s="154"/>
    </row>
    <row r="413" spans="18:18" x14ac:dyDescent="0.35">
      <c r="R413" s="154"/>
    </row>
    <row r="414" spans="18:18" x14ac:dyDescent="0.35">
      <c r="R414" s="154"/>
    </row>
    <row r="415" spans="18:18" x14ac:dyDescent="0.35">
      <c r="R415" s="154"/>
    </row>
    <row r="416" spans="18:18" x14ac:dyDescent="0.35">
      <c r="R416" s="154"/>
    </row>
    <row r="417" spans="18:18" x14ac:dyDescent="0.35">
      <c r="R417" s="154"/>
    </row>
    <row r="418" spans="18:18" x14ac:dyDescent="0.35">
      <c r="R418" s="154"/>
    </row>
    <row r="419" spans="18:18" x14ac:dyDescent="0.35">
      <c r="R419" s="154"/>
    </row>
    <row r="420" spans="18:18" x14ac:dyDescent="0.35">
      <c r="R420" s="154"/>
    </row>
    <row r="421" spans="18:18" x14ac:dyDescent="0.35">
      <c r="R421" s="154"/>
    </row>
    <row r="422" spans="18:18" x14ac:dyDescent="0.35">
      <c r="R422" s="154"/>
    </row>
    <row r="423" spans="18:18" x14ac:dyDescent="0.35">
      <c r="R423" s="154"/>
    </row>
    <row r="424" spans="18:18" x14ac:dyDescent="0.35">
      <c r="R424" s="154"/>
    </row>
    <row r="425" spans="18:18" x14ac:dyDescent="0.35">
      <c r="R425" s="154"/>
    </row>
    <row r="426" spans="18:18" x14ac:dyDescent="0.35">
      <c r="R426" s="154"/>
    </row>
    <row r="427" spans="18:18" x14ac:dyDescent="0.35">
      <c r="R427" s="154"/>
    </row>
    <row r="428" spans="18:18" x14ac:dyDescent="0.35">
      <c r="R428" s="154"/>
    </row>
    <row r="429" spans="18:18" x14ac:dyDescent="0.35">
      <c r="R429" s="154"/>
    </row>
    <row r="430" spans="18:18" x14ac:dyDescent="0.35">
      <c r="R430" s="154"/>
    </row>
    <row r="431" spans="18:18" x14ac:dyDescent="0.35">
      <c r="R431" s="154"/>
    </row>
    <row r="432" spans="18:18" x14ac:dyDescent="0.35">
      <c r="R432" s="154"/>
    </row>
    <row r="433" spans="18:18" x14ac:dyDescent="0.35">
      <c r="R433" s="154"/>
    </row>
    <row r="434" spans="18:18" x14ac:dyDescent="0.35">
      <c r="R434" s="154"/>
    </row>
    <row r="435" spans="18:18" x14ac:dyDescent="0.35">
      <c r="R435" s="154"/>
    </row>
    <row r="436" spans="18:18" x14ac:dyDescent="0.35">
      <c r="R436" s="154"/>
    </row>
    <row r="437" spans="18:18" x14ac:dyDescent="0.35">
      <c r="R437" s="154"/>
    </row>
    <row r="438" spans="18:18" x14ac:dyDescent="0.35">
      <c r="R438" s="154"/>
    </row>
    <row r="439" spans="18:18" x14ac:dyDescent="0.35">
      <c r="R439" s="154"/>
    </row>
    <row r="440" spans="18:18" x14ac:dyDescent="0.35">
      <c r="R440" s="154"/>
    </row>
    <row r="441" spans="18:18" x14ac:dyDescent="0.35">
      <c r="R441" s="154"/>
    </row>
    <row r="442" spans="18:18" x14ac:dyDescent="0.35">
      <c r="R442" s="154"/>
    </row>
    <row r="443" spans="18:18" x14ac:dyDescent="0.35">
      <c r="R443" s="154"/>
    </row>
    <row r="444" spans="18:18" x14ac:dyDescent="0.35">
      <c r="R444" s="154"/>
    </row>
    <row r="445" spans="18:18" x14ac:dyDescent="0.35">
      <c r="R445" s="154"/>
    </row>
    <row r="446" spans="18:18" x14ac:dyDescent="0.35">
      <c r="R446" s="154"/>
    </row>
    <row r="447" spans="18:18" x14ac:dyDescent="0.35">
      <c r="R447" s="154"/>
    </row>
    <row r="448" spans="18:18" x14ac:dyDescent="0.35">
      <c r="R448" s="154"/>
    </row>
    <row r="449" spans="18:18" x14ac:dyDescent="0.35">
      <c r="R449" s="154"/>
    </row>
    <row r="450" spans="18:18" x14ac:dyDescent="0.35">
      <c r="R450" s="154"/>
    </row>
    <row r="451" spans="18:18" x14ac:dyDescent="0.35">
      <c r="R451" s="154"/>
    </row>
    <row r="452" spans="18:18" x14ac:dyDescent="0.35">
      <c r="R452" s="154"/>
    </row>
    <row r="453" spans="18:18" x14ac:dyDescent="0.35">
      <c r="R453" s="154"/>
    </row>
    <row r="454" spans="18:18" x14ac:dyDescent="0.35">
      <c r="R454" s="154"/>
    </row>
    <row r="455" spans="18:18" x14ac:dyDescent="0.35">
      <c r="R455" s="154"/>
    </row>
    <row r="456" spans="18:18" x14ac:dyDescent="0.35">
      <c r="R456" s="154"/>
    </row>
    <row r="457" spans="18:18" x14ac:dyDescent="0.35">
      <c r="R457" s="154"/>
    </row>
    <row r="458" spans="18:18" x14ac:dyDescent="0.35">
      <c r="R458" s="154"/>
    </row>
    <row r="459" spans="18:18" x14ac:dyDescent="0.35">
      <c r="R459" s="154"/>
    </row>
    <row r="460" spans="18:18" x14ac:dyDescent="0.35">
      <c r="R460" s="154"/>
    </row>
    <row r="461" spans="18:18" x14ac:dyDescent="0.35">
      <c r="R461" s="154"/>
    </row>
    <row r="462" spans="18:18" x14ac:dyDescent="0.35">
      <c r="R462" s="154"/>
    </row>
    <row r="463" spans="18:18" x14ac:dyDescent="0.35">
      <c r="R463" s="154"/>
    </row>
    <row r="464" spans="18:18" x14ac:dyDescent="0.35">
      <c r="R464" s="154"/>
    </row>
    <row r="465" spans="18:18" x14ac:dyDescent="0.35">
      <c r="R465" s="154"/>
    </row>
    <row r="466" spans="18:18" x14ac:dyDescent="0.35">
      <c r="R466" s="154"/>
    </row>
    <row r="467" spans="18:18" x14ac:dyDescent="0.35">
      <c r="R467" s="154"/>
    </row>
    <row r="468" spans="18:18" x14ac:dyDescent="0.35">
      <c r="R468" s="154"/>
    </row>
    <row r="469" spans="18:18" x14ac:dyDescent="0.35">
      <c r="R469" s="154"/>
    </row>
    <row r="470" spans="18:18" x14ac:dyDescent="0.35">
      <c r="R470" s="154"/>
    </row>
    <row r="471" spans="18:18" x14ac:dyDescent="0.35">
      <c r="R471" s="154"/>
    </row>
    <row r="472" spans="18:18" x14ac:dyDescent="0.35">
      <c r="R472" s="154"/>
    </row>
    <row r="473" spans="18:18" x14ac:dyDescent="0.35">
      <c r="R473" s="154"/>
    </row>
    <row r="474" spans="18:18" x14ac:dyDescent="0.35">
      <c r="R474" s="154"/>
    </row>
    <row r="475" spans="18:18" x14ac:dyDescent="0.35">
      <c r="R475" s="154"/>
    </row>
    <row r="476" spans="18:18" x14ac:dyDescent="0.35">
      <c r="R476" s="154"/>
    </row>
    <row r="477" spans="18:18" x14ac:dyDescent="0.35">
      <c r="R477" s="154"/>
    </row>
    <row r="478" spans="18:18" x14ac:dyDescent="0.35">
      <c r="R478" s="154"/>
    </row>
    <row r="479" spans="18:18" x14ac:dyDescent="0.35">
      <c r="R479" s="154"/>
    </row>
    <row r="480" spans="18:18" x14ac:dyDescent="0.35">
      <c r="R480" s="154"/>
    </row>
    <row r="481" spans="18:18" x14ac:dyDescent="0.35">
      <c r="R481" s="154"/>
    </row>
    <row r="482" spans="18:18" x14ac:dyDescent="0.35">
      <c r="R482" s="154"/>
    </row>
    <row r="483" spans="18:18" x14ac:dyDescent="0.35">
      <c r="R483" s="154"/>
    </row>
    <row r="484" spans="18:18" x14ac:dyDescent="0.35">
      <c r="R484" s="154"/>
    </row>
    <row r="485" spans="18:18" x14ac:dyDescent="0.35">
      <c r="R485" s="154"/>
    </row>
    <row r="486" spans="18:18" x14ac:dyDescent="0.35">
      <c r="R486" s="154"/>
    </row>
    <row r="487" spans="18:18" x14ac:dyDescent="0.35">
      <c r="R487" s="154"/>
    </row>
    <row r="488" spans="18:18" x14ac:dyDescent="0.35">
      <c r="R488" s="154"/>
    </row>
    <row r="489" spans="18:18" x14ac:dyDescent="0.35">
      <c r="R489" s="154"/>
    </row>
    <row r="490" spans="18:18" x14ac:dyDescent="0.35">
      <c r="R490" s="154"/>
    </row>
    <row r="491" spans="18:18" x14ac:dyDescent="0.35">
      <c r="R491" s="154"/>
    </row>
    <row r="492" spans="18:18" x14ac:dyDescent="0.35">
      <c r="R492" s="154"/>
    </row>
    <row r="493" spans="18:18" x14ac:dyDescent="0.35">
      <c r="R493" s="154"/>
    </row>
    <row r="494" spans="18:18" x14ac:dyDescent="0.35">
      <c r="R494" s="154"/>
    </row>
    <row r="495" spans="18:18" x14ac:dyDescent="0.35">
      <c r="R495" s="154"/>
    </row>
    <row r="496" spans="18:18" x14ac:dyDescent="0.35">
      <c r="R496" s="154"/>
    </row>
    <row r="497" spans="18:18" x14ac:dyDescent="0.35">
      <c r="R497" s="154"/>
    </row>
    <row r="498" spans="18:18" x14ac:dyDescent="0.35">
      <c r="R498" s="154"/>
    </row>
    <row r="499" spans="18:18" x14ac:dyDescent="0.35">
      <c r="R499" s="154"/>
    </row>
    <row r="500" spans="18:18" x14ac:dyDescent="0.35">
      <c r="R500" s="154"/>
    </row>
    <row r="501" spans="18:18" x14ac:dyDescent="0.35">
      <c r="R501" s="154"/>
    </row>
    <row r="502" spans="18:18" x14ac:dyDescent="0.35">
      <c r="R502" s="154"/>
    </row>
    <row r="503" spans="18:18" x14ac:dyDescent="0.35">
      <c r="R503" s="154"/>
    </row>
    <row r="504" spans="18:18" x14ac:dyDescent="0.35">
      <c r="R504" s="154"/>
    </row>
    <row r="505" spans="18:18" x14ac:dyDescent="0.35">
      <c r="R505" s="154"/>
    </row>
    <row r="506" spans="18:18" x14ac:dyDescent="0.35">
      <c r="R506" s="154"/>
    </row>
    <row r="507" spans="18:18" x14ac:dyDescent="0.35">
      <c r="R507" s="154"/>
    </row>
    <row r="508" spans="18:18" x14ac:dyDescent="0.35">
      <c r="R508" s="154"/>
    </row>
    <row r="509" spans="18:18" x14ac:dyDescent="0.35">
      <c r="R509" s="154"/>
    </row>
    <row r="510" spans="18:18" x14ac:dyDescent="0.35">
      <c r="R510" s="154"/>
    </row>
    <row r="511" spans="18:18" x14ac:dyDescent="0.35">
      <c r="R511" s="154"/>
    </row>
    <row r="512" spans="18:18" x14ac:dyDescent="0.35">
      <c r="R512" s="154"/>
    </row>
    <row r="513" spans="18:18" x14ac:dyDescent="0.35">
      <c r="R513" s="154"/>
    </row>
    <row r="514" spans="18:18" x14ac:dyDescent="0.35">
      <c r="R514" s="154"/>
    </row>
    <row r="515" spans="18:18" x14ac:dyDescent="0.35">
      <c r="R515" s="154"/>
    </row>
    <row r="516" spans="18:18" x14ac:dyDescent="0.35">
      <c r="R516" s="154"/>
    </row>
    <row r="517" spans="18:18" x14ac:dyDescent="0.35">
      <c r="R517" s="154"/>
    </row>
    <row r="518" spans="18:18" x14ac:dyDescent="0.35">
      <c r="R518" s="154"/>
    </row>
    <row r="519" spans="18:18" x14ac:dyDescent="0.35">
      <c r="R519" s="154"/>
    </row>
    <row r="520" spans="18:18" x14ac:dyDescent="0.35">
      <c r="R520" s="154"/>
    </row>
    <row r="521" spans="18:18" x14ac:dyDescent="0.35">
      <c r="R521" s="154"/>
    </row>
    <row r="522" spans="18:18" x14ac:dyDescent="0.35">
      <c r="R522" s="154"/>
    </row>
    <row r="523" spans="18:18" x14ac:dyDescent="0.35">
      <c r="R523" s="154"/>
    </row>
    <row r="524" spans="18:18" x14ac:dyDescent="0.35">
      <c r="R524" s="154"/>
    </row>
    <row r="525" spans="18:18" x14ac:dyDescent="0.35">
      <c r="R525" s="154"/>
    </row>
    <row r="526" spans="18:18" x14ac:dyDescent="0.35">
      <c r="R526" s="154"/>
    </row>
    <row r="527" spans="18:18" x14ac:dyDescent="0.35">
      <c r="R527" s="154"/>
    </row>
    <row r="528" spans="18:18" x14ac:dyDescent="0.35">
      <c r="R528" s="154"/>
    </row>
    <row r="529" spans="18:18" x14ac:dyDescent="0.35">
      <c r="R529" s="154"/>
    </row>
    <row r="530" spans="18:18" x14ac:dyDescent="0.35">
      <c r="R530" s="154"/>
    </row>
    <row r="531" spans="18:18" x14ac:dyDescent="0.35">
      <c r="R531" s="154"/>
    </row>
    <row r="532" spans="18:18" x14ac:dyDescent="0.35">
      <c r="R532" s="154"/>
    </row>
    <row r="533" spans="18:18" x14ac:dyDescent="0.35">
      <c r="R533" s="154"/>
    </row>
    <row r="534" spans="18:18" x14ac:dyDescent="0.35">
      <c r="R534" s="154"/>
    </row>
    <row r="535" spans="18:18" x14ac:dyDescent="0.35">
      <c r="R535" s="154"/>
    </row>
    <row r="536" spans="18:18" x14ac:dyDescent="0.35">
      <c r="R536" s="154"/>
    </row>
    <row r="537" spans="18:18" x14ac:dyDescent="0.35">
      <c r="R537" s="154"/>
    </row>
    <row r="538" spans="18:18" x14ac:dyDescent="0.35">
      <c r="R538" s="154"/>
    </row>
    <row r="539" spans="18:18" x14ac:dyDescent="0.35">
      <c r="R539" s="154"/>
    </row>
    <row r="540" spans="18:18" x14ac:dyDescent="0.35">
      <c r="R540" s="154"/>
    </row>
    <row r="541" spans="18:18" x14ac:dyDescent="0.35">
      <c r="R541" s="154"/>
    </row>
    <row r="542" spans="18:18" x14ac:dyDescent="0.35">
      <c r="R542" s="154"/>
    </row>
    <row r="543" spans="18:18" x14ac:dyDescent="0.35">
      <c r="R543" s="154"/>
    </row>
    <row r="544" spans="18:18" x14ac:dyDescent="0.35">
      <c r="R544" s="154"/>
    </row>
    <row r="545" spans="18:18" x14ac:dyDescent="0.35">
      <c r="R545" s="154"/>
    </row>
    <row r="546" spans="18:18" x14ac:dyDescent="0.35">
      <c r="R546" s="154"/>
    </row>
    <row r="547" spans="18:18" x14ac:dyDescent="0.35">
      <c r="R547" s="154"/>
    </row>
    <row r="548" spans="18:18" x14ac:dyDescent="0.35">
      <c r="R548" s="154"/>
    </row>
    <row r="549" spans="18:18" x14ac:dyDescent="0.35">
      <c r="R549" s="154"/>
    </row>
    <row r="550" spans="18:18" x14ac:dyDescent="0.35">
      <c r="R550" s="154"/>
    </row>
    <row r="551" spans="18:18" x14ac:dyDescent="0.35">
      <c r="R551" s="154"/>
    </row>
    <row r="552" spans="18:18" x14ac:dyDescent="0.35">
      <c r="R552" s="154"/>
    </row>
    <row r="553" spans="18:18" x14ac:dyDescent="0.35">
      <c r="R553" s="154"/>
    </row>
    <row r="554" spans="18:18" x14ac:dyDescent="0.35">
      <c r="R554" s="154"/>
    </row>
    <row r="555" spans="18:18" x14ac:dyDescent="0.35">
      <c r="R555" s="154"/>
    </row>
    <row r="556" spans="18:18" x14ac:dyDescent="0.35">
      <c r="R556" s="154"/>
    </row>
    <row r="557" spans="18:18" x14ac:dyDescent="0.35">
      <c r="R557" s="154"/>
    </row>
    <row r="558" spans="18:18" x14ac:dyDescent="0.35">
      <c r="R558" s="154"/>
    </row>
    <row r="559" spans="18:18" x14ac:dyDescent="0.35">
      <c r="R559" s="154"/>
    </row>
    <row r="560" spans="18:18" x14ac:dyDescent="0.35">
      <c r="R560" s="154"/>
    </row>
    <row r="561" spans="18:18" x14ac:dyDescent="0.35">
      <c r="R561" s="154"/>
    </row>
    <row r="562" spans="18:18" x14ac:dyDescent="0.35">
      <c r="R562" s="154"/>
    </row>
    <row r="563" spans="18:18" x14ac:dyDescent="0.35">
      <c r="R563" s="154"/>
    </row>
    <row r="564" spans="18:18" x14ac:dyDescent="0.35">
      <c r="R564" s="154"/>
    </row>
    <row r="565" spans="18:18" x14ac:dyDescent="0.35">
      <c r="R565" s="154"/>
    </row>
    <row r="566" spans="18:18" x14ac:dyDescent="0.35">
      <c r="R566" s="154"/>
    </row>
    <row r="567" spans="18:18" x14ac:dyDescent="0.35">
      <c r="R567" s="154"/>
    </row>
    <row r="568" spans="18:18" x14ac:dyDescent="0.35">
      <c r="R568" s="154"/>
    </row>
    <row r="569" spans="18:18" x14ac:dyDescent="0.35">
      <c r="R569" s="154"/>
    </row>
    <row r="570" spans="18:18" x14ac:dyDescent="0.35">
      <c r="R570" s="154"/>
    </row>
    <row r="571" spans="18:18" x14ac:dyDescent="0.35">
      <c r="R571" s="154"/>
    </row>
    <row r="572" spans="18:18" x14ac:dyDescent="0.35">
      <c r="R572" s="154"/>
    </row>
    <row r="573" spans="18:18" x14ac:dyDescent="0.35">
      <c r="R573" s="154"/>
    </row>
    <row r="574" spans="18:18" x14ac:dyDescent="0.35">
      <c r="R574" s="154"/>
    </row>
    <row r="575" spans="18:18" x14ac:dyDescent="0.35">
      <c r="R575" s="154"/>
    </row>
    <row r="576" spans="18:18" x14ac:dyDescent="0.35">
      <c r="R576" s="154"/>
    </row>
    <row r="577" spans="18:18" x14ac:dyDescent="0.35">
      <c r="R577" s="154"/>
    </row>
    <row r="578" spans="18:18" x14ac:dyDescent="0.35">
      <c r="R578" s="154"/>
    </row>
    <row r="579" spans="18:18" x14ac:dyDescent="0.35">
      <c r="R579" s="154"/>
    </row>
    <row r="580" spans="18:18" x14ac:dyDescent="0.35">
      <c r="R580" s="154"/>
    </row>
    <row r="581" spans="18:18" x14ac:dyDescent="0.35">
      <c r="R581" s="154"/>
    </row>
    <row r="582" spans="18:18" x14ac:dyDescent="0.35">
      <c r="R582" s="154"/>
    </row>
    <row r="583" spans="18:18" x14ac:dyDescent="0.35">
      <c r="R583" s="154"/>
    </row>
    <row r="584" spans="18:18" x14ac:dyDescent="0.35">
      <c r="R584" s="154"/>
    </row>
    <row r="585" spans="18:18" x14ac:dyDescent="0.35">
      <c r="R585" s="154"/>
    </row>
    <row r="586" spans="18:18" x14ac:dyDescent="0.35">
      <c r="R586" s="154"/>
    </row>
    <row r="587" spans="18:18" x14ac:dyDescent="0.35">
      <c r="R587" s="154"/>
    </row>
    <row r="588" spans="18:18" x14ac:dyDescent="0.35">
      <c r="R588" s="154"/>
    </row>
    <row r="589" spans="18:18" x14ac:dyDescent="0.35">
      <c r="R589" s="154"/>
    </row>
    <row r="590" spans="18:18" x14ac:dyDescent="0.35">
      <c r="R590" s="154"/>
    </row>
    <row r="591" spans="18:18" x14ac:dyDescent="0.35">
      <c r="R591" s="154"/>
    </row>
    <row r="592" spans="18:18" x14ac:dyDescent="0.35">
      <c r="R592" s="154"/>
    </row>
    <row r="593" spans="18:18" x14ac:dyDescent="0.35">
      <c r="R593" s="154"/>
    </row>
    <row r="594" spans="18:18" x14ac:dyDescent="0.35">
      <c r="R594" s="154"/>
    </row>
    <row r="595" spans="18:18" x14ac:dyDescent="0.35">
      <c r="R595" s="154"/>
    </row>
    <row r="596" spans="18:18" x14ac:dyDescent="0.35">
      <c r="R596" s="154"/>
    </row>
    <row r="597" spans="18:18" x14ac:dyDescent="0.35">
      <c r="R597" s="154"/>
    </row>
    <row r="598" spans="18:18" x14ac:dyDescent="0.35">
      <c r="R598" s="154"/>
    </row>
    <row r="599" spans="18:18" x14ac:dyDescent="0.35">
      <c r="R599" s="154"/>
    </row>
    <row r="600" spans="18:18" x14ac:dyDescent="0.35">
      <c r="R600" s="154"/>
    </row>
    <row r="601" spans="18:18" x14ac:dyDescent="0.35">
      <c r="R601" s="154"/>
    </row>
    <row r="602" spans="18:18" x14ac:dyDescent="0.35">
      <c r="R602" s="154"/>
    </row>
    <row r="603" spans="18:18" x14ac:dyDescent="0.35">
      <c r="R603" s="154"/>
    </row>
    <row r="604" spans="18:18" x14ac:dyDescent="0.35">
      <c r="R604" s="154"/>
    </row>
    <row r="605" spans="18:18" x14ac:dyDescent="0.35">
      <c r="R605" s="154"/>
    </row>
    <row r="606" spans="18:18" x14ac:dyDescent="0.35">
      <c r="R606" s="154"/>
    </row>
    <row r="607" spans="18:18" x14ac:dyDescent="0.35">
      <c r="R607" s="154"/>
    </row>
    <row r="608" spans="18:18" x14ac:dyDescent="0.35">
      <c r="R608" s="154"/>
    </row>
    <row r="609" spans="18:18" x14ac:dyDescent="0.35">
      <c r="R609" s="154"/>
    </row>
    <row r="610" spans="18:18" x14ac:dyDescent="0.35">
      <c r="R610" s="154"/>
    </row>
    <row r="611" spans="18:18" x14ac:dyDescent="0.35">
      <c r="R611" s="154"/>
    </row>
    <row r="612" spans="18:18" x14ac:dyDescent="0.35">
      <c r="R612" s="154"/>
    </row>
    <row r="613" spans="18:18" x14ac:dyDescent="0.35">
      <c r="R613" s="154"/>
    </row>
    <row r="614" spans="18:18" x14ac:dyDescent="0.35">
      <c r="R614" s="154"/>
    </row>
    <row r="615" spans="18:18" x14ac:dyDescent="0.35">
      <c r="R615" s="154"/>
    </row>
    <row r="616" spans="18:18" x14ac:dyDescent="0.35">
      <c r="R616" s="154"/>
    </row>
    <row r="617" spans="18:18" x14ac:dyDescent="0.35">
      <c r="R617" s="154"/>
    </row>
    <row r="618" spans="18:18" x14ac:dyDescent="0.35">
      <c r="R618" s="154"/>
    </row>
    <row r="619" spans="18:18" x14ac:dyDescent="0.35">
      <c r="R619" s="154"/>
    </row>
    <row r="620" spans="18:18" x14ac:dyDescent="0.35">
      <c r="R620" s="154"/>
    </row>
    <row r="621" spans="18:18" x14ac:dyDescent="0.35">
      <c r="R621" s="154"/>
    </row>
    <row r="622" spans="18:18" x14ac:dyDescent="0.35">
      <c r="R622" s="154"/>
    </row>
    <row r="623" spans="18:18" x14ac:dyDescent="0.35">
      <c r="R623" s="154"/>
    </row>
    <row r="624" spans="18:18" x14ac:dyDescent="0.35">
      <c r="R624" s="154"/>
    </row>
    <row r="625" spans="18:18" x14ac:dyDescent="0.35">
      <c r="R625" s="154"/>
    </row>
    <row r="626" spans="18:18" x14ac:dyDescent="0.35">
      <c r="R626" s="154"/>
    </row>
    <row r="627" spans="18:18" x14ac:dyDescent="0.35">
      <c r="R627" s="154"/>
    </row>
    <row r="628" spans="18:18" x14ac:dyDescent="0.35">
      <c r="R628" s="154"/>
    </row>
    <row r="629" spans="18:18" x14ac:dyDescent="0.35">
      <c r="R629" s="154"/>
    </row>
    <row r="630" spans="18:18" x14ac:dyDescent="0.35">
      <c r="R630" s="154"/>
    </row>
    <row r="631" spans="18:18" x14ac:dyDescent="0.35">
      <c r="R631" s="154"/>
    </row>
    <row r="632" spans="18:18" x14ac:dyDescent="0.35">
      <c r="R632" s="154"/>
    </row>
    <row r="633" spans="18:18" x14ac:dyDescent="0.35">
      <c r="R633" s="154"/>
    </row>
    <row r="634" spans="18:18" x14ac:dyDescent="0.35">
      <c r="R634" s="154"/>
    </row>
    <row r="635" spans="18:18" x14ac:dyDescent="0.35">
      <c r="R635" s="154"/>
    </row>
    <row r="636" spans="18:18" x14ac:dyDescent="0.35">
      <c r="R636" s="154"/>
    </row>
    <row r="637" spans="18:18" x14ac:dyDescent="0.35">
      <c r="R637" s="154"/>
    </row>
    <row r="638" spans="18:18" x14ac:dyDescent="0.35">
      <c r="R638" s="154"/>
    </row>
    <row r="639" spans="18:18" x14ac:dyDescent="0.35">
      <c r="R639" s="154"/>
    </row>
    <row r="640" spans="18:18" x14ac:dyDescent="0.35">
      <c r="R640" s="154"/>
    </row>
    <row r="641" spans="18:18" x14ac:dyDescent="0.35">
      <c r="R641" s="154"/>
    </row>
    <row r="642" spans="18:18" x14ac:dyDescent="0.35">
      <c r="R642" s="154"/>
    </row>
    <row r="643" spans="18:18" x14ac:dyDescent="0.35">
      <c r="R643" s="154"/>
    </row>
    <row r="644" spans="18:18" x14ac:dyDescent="0.35">
      <c r="R644" s="154"/>
    </row>
    <row r="645" spans="18:18" x14ac:dyDescent="0.35">
      <c r="R645" s="154"/>
    </row>
    <row r="646" spans="18:18" x14ac:dyDescent="0.35">
      <c r="R646" s="154"/>
    </row>
    <row r="647" spans="18:18" x14ac:dyDescent="0.35">
      <c r="R647" s="154"/>
    </row>
    <row r="648" spans="18:18" x14ac:dyDescent="0.35">
      <c r="R648" s="154"/>
    </row>
    <row r="649" spans="18:18" x14ac:dyDescent="0.35">
      <c r="R649" s="154"/>
    </row>
    <row r="650" spans="18:18" x14ac:dyDescent="0.35">
      <c r="R650" s="154"/>
    </row>
    <row r="651" spans="18:18" x14ac:dyDescent="0.35">
      <c r="R651" s="154"/>
    </row>
    <row r="652" spans="18:18" x14ac:dyDescent="0.35">
      <c r="R652" s="154"/>
    </row>
    <row r="653" spans="18:18" x14ac:dyDescent="0.35">
      <c r="R653" s="154"/>
    </row>
    <row r="654" spans="18:18" x14ac:dyDescent="0.35">
      <c r="R654" s="154"/>
    </row>
    <row r="655" spans="18:18" x14ac:dyDescent="0.35">
      <c r="R655" s="154"/>
    </row>
    <row r="656" spans="18:18" x14ac:dyDescent="0.35">
      <c r="R656" s="154"/>
    </row>
    <row r="657" spans="18:18" x14ac:dyDescent="0.35">
      <c r="R657" s="154"/>
    </row>
    <row r="658" spans="18:18" x14ac:dyDescent="0.35">
      <c r="R658" s="154"/>
    </row>
    <row r="659" spans="18:18" x14ac:dyDescent="0.35">
      <c r="R659" s="154"/>
    </row>
    <row r="660" spans="18:18" x14ac:dyDescent="0.35">
      <c r="R660" s="154"/>
    </row>
    <row r="661" spans="18:18" x14ac:dyDescent="0.35">
      <c r="R661" s="154"/>
    </row>
    <row r="662" spans="18:18" x14ac:dyDescent="0.35">
      <c r="R662" s="154"/>
    </row>
    <row r="663" spans="18:18" x14ac:dyDescent="0.35">
      <c r="R663" s="154"/>
    </row>
    <row r="664" spans="18:18" x14ac:dyDescent="0.35">
      <c r="R664" s="154"/>
    </row>
    <row r="665" spans="18:18" x14ac:dyDescent="0.35">
      <c r="R665" s="154"/>
    </row>
    <row r="666" spans="18:18" x14ac:dyDescent="0.35">
      <c r="R666" s="154"/>
    </row>
    <row r="667" spans="18:18" x14ac:dyDescent="0.35">
      <c r="R667" s="154"/>
    </row>
    <row r="668" spans="18:18" x14ac:dyDescent="0.35">
      <c r="R668" s="154"/>
    </row>
    <row r="669" spans="18:18" x14ac:dyDescent="0.35">
      <c r="R669" s="154"/>
    </row>
    <row r="670" spans="18:18" x14ac:dyDescent="0.35">
      <c r="R670" s="154"/>
    </row>
    <row r="671" spans="18:18" x14ac:dyDescent="0.35">
      <c r="R671" s="154"/>
    </row>
    <row r="672" spans="18:18" x14ac:dyDescent="0.35">
      <c r="R672" s="154"/>
    </row>
    <row r="673" spans="18:18" x14ac:dyDescent="0.35">
      <c r="R673" s="154"/>
    </row>
    <row r="674" spans="18:18" x14ac:dyDescent="0.35">
      <c r="R674" s="154"/>
    </row>
    <row r="675" spans="18:18" x14ac:dyDescent="0.35">
      <c r="R675" s="154"/>
    </row>
    <row r="676" spans="18:18" x14ac:dyDescent="0.35">
      <c r="R676" s="154"/>
    </row>
    <row r="677" spans="18:18" x14ac:dyDescent="0.35">
      <c r="R677" s="154"/>
    </row>
    <row r="678" spans="18:18" x14ac:dyDescent="0.35">
      <c r="R678" s="154"/>
    </row>
    <row r="679" spans="18:18" x14ac:dyDescent="0.35">
      <c r="R679" s="154"/>
    </row>
    <row r="680" spans="18:18" x14ac:dyDescent="0.35">
      <c r="R680" s="154"/>
    </row>
    <row r="681" spans="18:18" x14ac:dyDescent="0.35">
      <c r="R681" s="154"/>
    </row>
    <row r="682" spans="18:18" x14ac:dyDescent="0.35">
      <c r="R682" s="154"/>
    </row>
    <row r="683" spans="18:18" x14ac:dyDescent="0.35">
      <c r="R683" s="154"/>
    </row>
    <row r="684" spans="18:18" x14ac:dyDescent="0.35">
      <c r="R684" s="154"/>
    </row>
    <row r="685" spans="18:18" x14ac:dyDescent="0.35">
      <c r="R685" s="154"/>
    </row>
    <row r="686" spans="18:18" x14ac:dyDescent="0.35">
      <c r="R686" s="154"/>
    </row>
    <row r="687" spans="18:18" x14ac:dyDescent="0.35">
      <c r="R687" s="154"/>
    </row>
    <row r="688" spans="18:18" x14ac:dyDescent="0.35">
      <c r="R688" s="154"/>
    </row>
    <row r="689" spans="18:18" x14ac:dyDescent="0.35">
      <c r="R689" s="154"/>
    </row>
    <row r="690" spans="18:18" x14ac:dyDescent="0.35">
      <c r="R690" s="154"/>
    </row>
    <row r="691" spans="18:18" x14ac:dyDescent="0.35">
      <c r="R691" s="154"/>
    </row>
    <row r="692" spans="18:18" x14ac:dyDescent="0.35">
      <c r="R692" s="154"/>
    </row>
    <row r="693" spans="18:18" x14ac:dyDescent="0.35">
      <c r="R693" s="154"/>
    </row>
    <row r="694" spans="18:18" x14ac:dyDescent="0.35">
      <c r="R694" s="154"/>
    </row>
    <row r="695" spans="18:18" x14ac:dyDescent="0.35">
      <c r="R695" s="154"/>
    </row>
    <row r="696" spans="18:18" x14ac:dyDescent="0.35">
      <c r="R696" s="154"/>
    </row>
    <row r="697" spans="18:18" x14ac:dyDescent="0.35">
      <c r="R697" s="154"/>
    </row>
    <row r="698" spans="18:18" x14ac:dyDescent="0.35">
      <c r="R698" s="154"/>
    </row>
    <row r="699" spans="18:18" x14ac:dyDescent="0.35">
      <c r="R699" s="154"/>
    </row>
    <row r="700" spans="18:18" x14ac:dyDescent="0.35">
      <c r="R700" s="154"/>
    </row>
    <row r="701" spans="18:18" x14ac:dyDescent="0.35">
      <c r="R701" s="154"/>
    </row>
    <row r="702" spans="18:18" x14ac:dyDescent="0.35">
      <c r="R702" s="154"/>
    </row>
    <row r="703" spans="18:18" x14ac:dyDescent="0.35">
      <c r="R703" s="154"/>
    </row>
    <row r="704" spans="18:18" x14ac:dyDescent="0.35">
      <c r="R704" s="154"/>
    </row>
    <row r="705" spans="18:18" x14ac:dyDescent="0.35">
      <c r="R705" s="154"/>
    </row>
    <row r="706" spans="18:18" x14ac:dyDescent="0.35">
      <c r="R706" s="154"/>
    </row>
    <row r="707" spans="18:18" x14ac:dyDescent="0.35">
      <c r="R707" s="154"/>
    </row>
    <row r="708" spans="18:18" x14ac:dyDescent="0.35">
      <c r="R708" s="154"/>
    </row>
    <row r="709" spans="18:18" x14ac:dyDescent="0.35">
      <c r="R709" s="154"/>
    </row>
    <row r="710" spans="18:18" x14ac:dyDescent="0.35">
      <c r="R710" s="154"/>
    </row>
    <row r="711" spans="18:18" x14ac:dyDescent="0.35">
      <c r="R711" s="154"/>
    </row>
    <row r="712" spans="18:18" x14ac:dyDescent="0.35">
      <c r="R712" s="154"/>
    </row>
    <row r="713" spans="18:18" x14ac:dyDescent="0.35">
      <c r="R713" s="154"/>
    </row>
    <row r="714" spans="18:18" x14ac:dyDescent="0.35">
      <c r="R714" s="154"/>
    </row>
    <row r="715" spans="18:18" x14ac:dyDescent="0.35">
      <c r="R715" s="154"/>
    </row>
    <row r="716" spans="18:18" x14ac:dyDescent="0.35">
      <c r="R716" s="154"/>
    </row>
    <row r="717" spans="18:18" x14ac:dyDescent="0.35">
      <c r="R717" s="154"/>
    </row>
    <row r="718" spans="18:18" x14ac:dyDescent="0.35">
      <c r="R718" s="154"/>
    </row>
    <row r="719" spans="18:18" x14ac:dyDescent="0.35">
      <c r="R719" s="154"/>
    </row>
    <row r="720" spans="18:18" x14ac:dyDescent="0.35">
      <c r="R720" s="154"/>
    </row>
    <row r="721" spans="18:18" x14ac:dyDescent="0.35">
      <c r="R721" s="154"/>
    </row>
    <row r="722" spans="18:18" x14ac:dyDescent="0.35">
      <c r="R722" s="154"/>
    </row>
    <row r="723" spans="18:18" x14ac:dyDescent="0.35">
      <c r="R723" s="154"/>
    </row>
    <row r="724" spans="18:18" x14ac:dyDescent="0.35">
      <c r="R724" s="154"/>
    </row>
    <row r="725" spans="18:18" x14ac:dyDescent="0.35">
      <c r="R725" s="154"/>
    </row>
    <row r="726" spans="18:18" x14ac:dyDescent="0.35">
      <c r="R726" s="154"/>
    </row>
    <row r="727" spans="18:18" x14ac:dyDescent="0.35">
      <c r="R727" s="154"/>
    </row>
    <row r="728" spans="18:18" x14ac:dyDescent="0.35">
      <c r="R728" s="154"/>
    </row>
    <row r="729" spans="18:18" x14ac:dyDescent="0.35">
      <c r="R729" s="154"/>
    </row>
    <row r="730" spans="18:18" x14ac:dyDescent="0.35">
      <c r="R730" s="154"/>
    </row>
    <row r="731" spans="18:18" x14ac:dyDescent="0.35">
      <c r="R731" s="154"/>
    </row>
    <row r="732" spans="18:18" x14ac:dyDescent="0.35">
      <c r="R732" s="154"/>
    </row>
    <row r="733" spans="18:18" x14ac:dyDescent="0.35">
      <c r="R733" s="154"/>
    </row>
    <row r="734" spans="18:18" x14ac:dyDescent="0.35">
      <c r="R734" s="154"/>
    </row>
    <row r="735" spans="18:18" x14ac:dyDescent="0.35">
      <c r="R735" s="154"/>
    </row>
    <row r="736" spans="18:18" x14ac:dyDescent="0.35">
      <c r="R736" s="154"/>
    </row>
    <row r="737" spans="18:18" x14ac:dyDescent="0.35">
      <c r="R737" s="154"/>
    </row>
    <row r="738" spans="18:18" x14ac:dyDescent="0.35">
      <c r="R738" s="154"/>
    </row>
    <row r="739" spans="18:18" x14ac:dyDescent="0.35">
      <c r="R739" s="154"/>
    </row>
    <row r="740" spans="18:18" x14ac:dyDescent="0.35">
      <c r="R740" s="154"/>
    </row>
    <row r="741" spans="18:18" x14ac:dyDescent="0.35">
      <c r="R741" s="154"/>
    </row>
    <row r="742" spans="18:18" x14ac:dyDescent="0.35">
      <c r="R742" s="154"/>
    </row>
    <row r="743" spans="18:18" x14ac:dyDescent="0.35">
      <c r="R743" s="154"/>
    </row>
    <row r="744" spans="18:18" x14ac:dyDescent="0.35">
      <c r="R744" s="154"/>
    </row>
    <row r="745" spans="18:18" x14ac:dyDescent="0.35">
      <c r="R745" s="154"/>
    </row>
    <row r="746" spans="18:18" x14ac:dyDescent="0.35">
      <c r="R746" s="154"/>
    </row>
    <row r="747" spans="18:18" x14ac:dyDescent="0.35">
      <c r="R747" s="154"/>
    </row>
    <row r="748" spans="18:18" x14ac:dyDescent="0.35">
      <c r="R748" s="154"/>
    </row>
    <row r="749" spans="18:18" x14ac:dyDescent="0.35">
      <c r="R749" s="154"/>
    </row>
    <row r="750" spans="18:18" x14ac:dyDescent="0.35">
      <c r="R750" s="154"/>
    </row>
    <row r="751" spans="18:18" x14ac:dyDescent="0.35">
      <c r="R751" s="154"/>
    </row>
    <row r="752" spans="18:18" x14ac:dyDescent="0.35">
      <c r="R752" s="154"/>
    </row>
    <row r="753" spans="18:18" x14ac:dyDescent="0.35">
      <c r="R753" s="154"/>
    </row>
    <row r="754" spans="18:18" x14ac:dyDescent="0.35">
      <c r="R754" s="154"/>
    </row>
    <row r="755" spans="18:18" x14ac:dyDescent="0.35">
      <c r="R755" s="154"/>
    </row>
    <row r="756" spans="18:18" x14ac:dyDescent="0.35">
      <c r="R756" s="154"/>
    </row>
    <row r="757" spans="18:18" x14ac:dyDescent="0.35">
      <c r="R757" s="154"/>
    </row>
    <row r="758" spans="18:18" x14ac:dyDescent="0.35">
      <c r="R758" s="154"/>
    </row>
    <row r="759" spans="18:18" x14ac:dyDescent="0.35">
      <c r="R759" s="154"/>
    </row>
    <row r="760" spans="18:18" x14ac:dyDescent="0.35">
      <c r="R760" s="154"/>
    </row>
    <row r="761" spans="18:18" x14ac:dyDescent="0.35">
      <c r="R761" s="154"/>
    </row>
    <row r="762" spans="18:18" x14ac:dyDescent="0.35">
      <c r="R762" s="154"/>
    </row>
    <row r="763" spans="18:18" x14ac:dyDescent="0.35">
      <c r="R763" s="154"/>
    </row>
    <row r="764" spans="18:18" x14ac:dyDescent="0.35">
      <c r="R764" s="154"/>
    </row>
    <row r="765" spans="18:18" x14ac:dyDescent="0.35">
      <c r="R765" s="154"/>
    </row>
    <row r="766" spans="18:18" x14ac:dyDescent="0.35">
      <c r="R766" s="154"/>
    </row>
    <row r="767" spans="18:18" x14ac:dyDescent="0.35">
      <c r="R767" s="154"/>
    </row>
    <row r="768" spans="18:18" x14ac:dyDescent="0.35">
      <c r="R768" s="154"/>
    </row>
    <row r="769" spans="18:18" x14ac:dyDescent="0.35">
      <c r="R769" s="154"/>
    </row>
    <row r="770" spans="18:18" x14ac:dyDescent="0.35">
      <c r="R770" s="154"/>
    </row>
    <row r="771" spans="18:18" x14ac:dyDescent="0.35">
      <c r="R771" s="154"/>
    </row>
    <row r="772" spans="18:18" x14ac:dyDescent="0.35">
      <c r="R772" s="154"/>
    </row>
    <row r="773" spans="18:18" x14ac:dyDescent="0.35">
      <c r="R773" s="154"/>
    </row>
    <row r="774" spans="18:18" x14ac:dyDescent="0.35">
      <c r="R774" s="154"/>
    </row>
    <row r="775" spans="18:18" x14ac:dyDescent="0.35">
      <c r="R775" s="154"/>
    </row>
    <row r="776" spans="18:18" x14ac:dyDescent="0.35">
      <c r="R776" s="154"/>
    </row>
    <row r="777" spans="18:18" x14ac:dyDescent="0.35">
      <c r="R777" s="154"/>
    </row>
    <row r="778" spans="18:18" x14ac:dyDescent="0.35">
      <c r="R778" s="154"/>
    </row>
    <row r="779" spans="18:18" x14ac:dyDescent="0.35">
      <c r="R779" s="154"/>
    </row>
    <row r="780" spans="18:18" x14ac:dyDescent="0.35">
      <c r="R780" s="154"/>
    </row>
    <row r="781" spans="18:18" x14ac:dyDescent="0.35">
      <c r="R781" s="154"/>
    </row>
    <row r="782" spans="18:18" x14ac:dyDescent="0.35">
      <c r="R782" s="154"/>
    </row>
    <row r="783" spans="18:18" x14ac:dyDescent="0.35">
      <c r="R783" s="154"/>
    </row>
    <row r="784" spans="18:18" x14ac:dyDescent="0.35">
      <c r="R784" s="154"/>
    </row>
    <row r="785" spans="18:18" x14ac:dyDescent="0.35">
      <c r="R785" s="154"/>
    </row>
    <row r="786" spans="18:18" x14ac:dyDescent="0.35">
      <c r="R786" s="154"/>
    </row>
    <row r="787" spans="18:18" x14ac:dyDescent="0.35">
      <c r="R787" s="154"/>
    </row>
    <row r="788" spans="18:18" x14ac:dyDescent="0.35">
      <c r="R788" s="154"/>
    </row>
    <row r="789" spans="18:18" x14ac:dyDescent="0.35">
      <c r="R789" s="154"/>
    </row>
    <row r="790" spans="18:18" x14ac:dyDescent="0.35">
      <c r="R790" s="154"/>
    </row>
    <row r="791" spans="18:18" x14ac:dyDescent="0.35">
      <c r="R791" s="154"/>
    </row>
    <row r="792" spans="18:18" x14ac:dyDescent="0.35">
      <c r="R792" s="154"/>
    </row>
    <row r="793" spans="18:18" x14ac:dyDescent="0.35">
      <c r="R793" s="154"/>
    </row>
    <row r="794" spans="18:18" x14ac:dyDescent="0.35">
      <c r="R794" s="154"/>
    </row>
    <row r="795" spans="18:18" x14ac:dyDescent="0.35">
      <c r="R795" s="154"/>
    </row>
    <row r="796" spans="18:18" x14ac:dyDescent="0.35">
      <c r="R796" s="154"/>
    </row>
    <row r="797" spans="18:18" x14ac:dyDescent="0.35">
      <c r="R797" s="154"/>
    </row>
    <row r="798" spans="18:18" x14ac:dyDescent="0.35">
      <c r="R798" s="154"/>
    </row>
    <row r="799" spans="18:18" x14ac:dyDescent="0.35">
      <c r="R799" s="154"/>
    </row>
    <row r="800" spans="18:18" x14ac:dyDescent="0.35">
      <c r="R800" s="154"/>
    </row>
    <row r="801" spans="18:18" x14ac:dyDescent="0.35">
      <c r="R801" s="154"/>
    </row>
    <row r="802" spans="18:18" x14ac:dyDescent="0.35">
      <c r="R802" s="154"/>
    </row>
    <row r="803" spans="18:18" x14ac:dyDescent="0.35">
      <c r="R803" s="154"/>
    </row>
    <row r="804" spans="18:18" x14ac:dyDescent="0.35">
      <c r="R804" s="154"/>
    </row>
    <row r="805" spans="18:18" x14ac:dyDescent="0.35">
      <c r="R805" s="154"/>
    </row>
    <row r="806" spans="18:18" x14ac:dyDescent="0.35">
      <c r="R806" s="154"/>
    </row>
    <row r="807" spans="18:18" x14ac:dyDescent="0.35">
      <c r="R807" s="154"/>
    </row>
    <row r="808" spans="18:18" x14ac:dyDescent="0.35">
      <c r="R808" s="154"/>
    </row>
    <row r="809" spans="18:18" x14ac:dyDescent="0.35">
      <c r="R809" s="154"/>
    </row>
    <row r="810" spans="18:18" x14ac:dyDescent="0.35">
      <c r="R810" s="154"/>
    </row>
    <row r="811" spans="18:18" x14ac:dyDescent="0.35">
      <c r="R811" s="154"/>
    </row>
    <row r="812" spans="18:18" x14ac:dyDescent="0.35">
      <c r="R812" s="154"/>
    </row>
    <row r="813" spans="18:18" x14ac:dyDescent="0.35">
      <c r="R813" s="154"/>
    </row>
    <row r="814" spans="18:18" x14ac:dyDescent="0.35">
      <c r="R814" s="154"/>
    </row>
    <row r="815" spans="18:18" x14ac:dyDescent="0.35">
      <c r="R815" s="154"/>
    </row>
    <row r="816" spans="18:18" x14ac:dyDescent="0.35">
      <c r="R816" s="154"/>
    </row>
    <row r="817" spans="18:18" x14ac:dyDescent="0.35">
      <c r="R817" s="154"/>
    </row>
    <row r="818" spans="18:18" x14ac:dyDescent="0.35">
      <c r="R818" s="154"/>
    </row>
    <row r="819" spans="18:18" x14ac:dyDescent="0.35">
      <c r="R819" s="154"/>
    </row>
    <row r="820" spans="18:18" x14ac:dyDescent="0.35">
      <c r="R820" s="154"/>
    </row>
    <row r="821" spans="18:18" x14ac:dyDescent="0.35">
      <c r="R821" s="154"/>
    </row>
    <row r="822" spans="18:18" x14ac:dyDescent="0.35">
      <c r="R822" s="154"/>
    </row>
    <row r="823" spans="18:18" x14ac:dyDescent="0.35">
      <c r="R823" s="154"/>
    </row>
    <row r="824" spans="18:18" x14ac:dyDescent="0.35">
      <c r="R824" s="154"/>
    </row>
    <row r="825" spans="18:18" x14ac:dyDescent="0.35">
      <c r="R825" s="154"/>
    </row>
    <row r="826" spans="18:18" x14ac:dyDescent="0.35">
      <c r="R826" s="154"/>
    </row>
    <row r="827" spans="18:18" x14ac:dyDescent="0.35">
      <c r="R827" s="154"/>
    </row>
    <row r="828" spans="18:18" x14ac:dyDescent="0.35">
      <c r="R828" s="154"/>
    </row>
    <row r="829" spans="18:18" x14ac:dyDescent="0.35">
      <c r="R829" s="154"/>
    </row>
    <row r="830" spans="18:18" x14ac:dyDescent="0.35">
      <c r="R830" s="154"/>
    </row>
    <row r="831" spans="18:18" x14ac:dyDescent="0.35">
      <c r="R831" s="154"/>
    </row>
    <row r="832" spans="18:18" x14ac:dyDescent="0.35">
      <c r="R832" s="154"/>
    </row>
    <row r="833" spans="18:18" x14ac:dyDescent="0.35">
      <c r="R833" s="154"/>
    </row>
    <row r="834" spans="18:18" x14ac:dyDescent="0.35">
      <c r="R834" s="154"/>
    </row>
    <row r="835" spans="18:18" x14ac:dyDescent="0.35">
      <c r="R835" s="154"/>
    </row>
    <row r="836" spans="18:18" x14ac:dyDescent="0.35">
      <c r="R836" s="154"/>
    </row>
    <row r="837" spans="18:18" x14ac:dyDescent="0.35">
      <c r="R837" s="154"/>
    </row>
    <row r="838" spans="18:18" x14ac:dyDescent="0.35">
      <c r="R838" s="154"/>
    </row>
    <row r="839" spans="18:18" x14ac:dyDescent="0.35">
      <c r="R839" s="154"/>
    </row>
    <row r="840" spans="18:18" x14ac:dyDescent="0.35">
      <c r="R840" s="154"/>
    </row>
    <row r="841" spans="18:18" x14ac:dyDescent="0.35">
      <c r="R841" s="154"/>
    </row>
    <row r="842" spans="18:18" x14ac:dyDescent="0.35">
      <c r="R842" s="154"/>
    </row>
    <row r="843" spans="18:18" x14ac:dyDescent="0.35">
      <c r="R843" s="154"/>
    </row>
    <row r="844" spans="18:18" x14ac:dyDescent="0.35">
      <c r="R844" s="154"/>
    </row>
    <row r="845" spans="18:18" x14ac:dyDescent="0.35">
      <c r="R845" s="154"/>
    </row>
    <row r="846" spans="18:18" x14ac:dyDescent="0.35">
      <c r="R846" s="154"/>
    </row>
    <row r="847" spans="18:18" x14ac:dyDescent="0.35">
      <c r="R847" s="154"/>
    </row>
    <row r="848" spans="18:18" x14ac:dyDescent="0.35">
      <c r="R848" s="154"/>
    </row>
    <row r="849" spans="18:18" x14ac:dyDescent="0.35">
      <c r="R849" s="154"/>
    </row>
    <row r="850" spans="18:18" x14ac:dyDescent="0.35">
      <c r="R850" s="154"/>
    </row>
    <row r="851" spans="18:18" x14ac:dyDescent="0.35">
      <c r="R851" s="154"/>
    </row>
    <row r="852" spans="18:18" x14ac:dyDescent="0.35">
      <c r="R852" s="154"/>
    </row>
    <row r="853" spans="18:18" x14ac:dyDescent="0.35">
      <c r="R853" s="154"/>
    </row>
    <row r="854" spans="18:18" x14ac:dyDescent="0.35">
      <c r="R854" s="154"/>
    </row>
    <row r="855" spans="18:18" x14ac:dyDescent="0.35">
      <c r="R855" s="154"/>
    </row>
    <row r="856" spans="18:18" x14ac:dyDescent="0.35">
      <c r="R856" s="154"/>
    </row>
    <row r="857" spans="18:18" x14ac:dyDescent="0.35">
      <c r="R857" s="154"/>
    </row>
    <row r="858" spans="18:18" x14ac:dyDescent="0.35">
      <c r="R858" s="154"/>
    </row>
    <row r="859" spans="18:18" x14ac:dyDescent="0.35">
      <c r="R859" s="154"/>
    </row>
    <row r="860" spans="18:18" x14ac:dyDescent="0.35">
      <c r="R860" s="154"/>
    </row>
    <row r="861" spans="18:18" x14ac:dyDescent="0.35">
      <c r="R861" s="154"/>
    </row>
    <row r="862" spans="18:18" x14ac:dyDescent="0.35">
      <c r="R862" s="154"/>
    </row>
    <row r="863" spans="18:18" x14ac:dyDescent="0.35">
      <c r="R863" s="154"/>
    </row>
    <row r="864" spans="18:18" x14ac:dyDescent="0.35">
      <c r="R864" s="154"/>
    </row>
    <row r="865" spans="18:18" x14ac:dyDescent="0.35">
      <c r="R865" s="154"/>
    </row>
    <row r="866" spans="18:18" x14ac:dyDescent="0.35">
      <c r="R866" s="154"/>
    </row>
    <row r="867" spans="18:18" x14ac:dyDescent="0.35">
      <c r="R867" s="154"/>
    </row>
    <row r="868" spans="18:18" x14ac:dyDescent="0.35">
      <c r="R868" s="154"/>
    </row>
    <row r="869" spans="18:18" x14ac:dyDescent="0.35">
      <c r="R869" s="154"/>
    </row>
    <row r="870" spans="18:18" x14ac:dyDescent="0.35">
      <c r="R870" s="154"/>
    </row>
    <row r="871" spans="18:18" x14ac:dyDescent="0.35">
      <c r="R871" s="154"/>
    </row>
    <row r="872" spans="18:18" x14ac:dyDescent="0.35">
      <c r="R872" s="154"/>
    </row>
    <row r="873" spans="18:18" x14ac:dyDescent="0.35">
      <c r="R873" s="154"/>
    </row>
    <row r="874" spans="18:18" x14ac:dyDescent="0.35">
      <c r="R874" s="154"/>
    </row>
    <row r="875" spans="18:18" x14ac:dyDescent="0.35">
      <c r="R875" s="154"/>
    </row>
    <row r="876" spans="18:18" x14ac:dyDescent="0.35">
      <c r="R876" s="154"/>
    </row>
    <row r="877" spans="18:18" x14ac:dyDescent="0.35">
      <c r="R877" s="154"/>
    </row>
    <row r="878" spans="18:18" x14ac:dyDescent="0.35">
      <c r="R878" s="154"/>
    </row>
    <row r="879" spans="18:18" x14ac:dyDescent="0.35">
      <c r="R879" s="154"/>
    </row>
    <row r="880" spans="18:18" x14ac:dyDescent="0.35">
      <c r="R880" s="154"/>
    </row>
    <row r="881" spans="18:18" x14ac:dyDescent="0.35">
      <c r="R881" s="154"/>
    </row>
    <row r="882" spans="18:18" x14ac:dyDescent="0.35">
      <c r="R882" s="154"/>
    </row>
    <row r="883" spans="18:18" x14ac:dyDescent="0.35">
      <c r="R883" s="154"/>
    </row>
    <row r="884" spans="18:18" x14ac:dyDescent="0.35">
      <c r="R884" s="154"/>
    </row>
    <row r="885" spans="18:18" x14ac:dyDescent="0.35">
      <c r="R885" s="154"/>
    </row>
    <row r="886" spans="18:18" x14ac:dyDescent="0.35">
      <c r="R886" s="154"/>
    </row>
    <row r="887" spans="18:18" x14ac:dyDescent="0.35">
      <c r="R887" s="154"/>
    </row>
    <row r="888" spans="18:18" x14ac:dyDescent="0.35">
      <c r="R888" s="154"/>
    </row>
    <row r="889" spans="18:18" x14ac:dyDescent="0.35">
      <c r="R889" s="154"/>
    </row>
    <row r="890" spans="18:18" x14ac:dyDescent="0.35">
      <c r="R890" s="154"/>
    </row>
    <row r="891" spans="18:18" x14ac:dyDescent="0.35">
      <c r="R891" s="154"/>
    </row>
    <row r="892" spans="18:18" x14ac:dyDescent="0.35">
      <c r="R892" s="154"/>
    </row>
    <row r="893" spans="18:18" x14ac:dyDescent="0.35">
      <c r="R893" s="154"/>
    </row>
    <row r="894" spans="18:18" x14ac:dyDescent="0.35">
      <c r="R894" s="154"/>
    </row>
    <row r="895" spans="18:18" x14ac:dyDescent="0.35">
      <c r="R895" s="154"/>
    </row>
    <row r="896" spans="18:18" x14ac:dyDescent="0.35">
      <c r="R896" s="154"/>
    </row>
    <row r="897" spans="18:18" x14ac:dyDescent="0.35">
      <c r="R897" s="154"/>
    </row>
    <row r="898" spans="18:18" x14ac:dyDescent="0.35">
      <c r="R898" s="154"/>
    </row>
    <row r="899" spans="18:18" x14ac:dyDescent="0.35">
      <c r="R899" s="154"/>
    </row>
    <row r="900" spans="18:18" x14ac:dyDescent="0.35">
      <c r="R900" s="154"/>
    </row>
    <row r="901" spans="18:18" x14ac:dyDescent="0.35">
      <c r="R901" s="154"/>
    </row>
    <row r="902" spans="18:18" x14ac:dyDescent="0.35">
      <c r="R902" s="154"/>
    </row>
    <row r="903" spans="18:18" x14ac:dyDescent="0.35">
      <c r="R903" s="154"/>
    </row>
    <row r="904" spans="18:18" x14ac:dyDescent="0.35">
      <c r="R904" s="154"/>
    </row>
    <row r="905" spans="18:18" x14ac:dyDescent="0.35">
      <c r="R905" s="154"/>
    </row>
    <row r="906" spans="18:18" x14ac:dyDescent="0.35">
      <c r="R906" s="154"/>
    </row>
    <row r="907" spans="18:18" x14ac:dyDescent="0.35">
      <c r="R907" s="154"/>
    </row>
    <row r="908" spans="18:18" x14ac:dyDescent="0.35">
      <c r="R908" s="154"/>
    </row>
    <row r="909" spans="18:18" x14ac:dyDescent="0.35">
      <c r="R909" s="154"/>
    </row>
    <row r="910" spans="18:18" x14ac:dyDescent="0.35">
      <c r="R910" s="154"/>
    </row>
    <row r="911" spans="18:18" x14ac:dyDescent="0.35">
      <c r="R911" s="154"/>
    </row>
    <row r="912" spans="18:18" x14ac:dyDescent="0.35">
      <c r="R912" s="154"/>
    </row>
    <row r="913" spans="18:18" x14ac:dyDescent="0.35">
      <c r="R913" s="154"/>
    </row>
    <row r="914" spans="18:18" x14ac:dyDescent="0.35">
      <c r="R914" s="154"/>
    </row>
    <row r="915" spans="18:18" x14ac:dyDescent="0.35">
      <c r="R915" s="154"/>
    </row>
    <row r="916" spans="18:18" x14ac:dyDescent="0.35">
      <c r="R916" s="154"/>
    </row>
    <row r="917" spans="18:18" x14ac:dyDescent="0.35">
      <c r="R917" s="154"/>
    </row>
    <row r="918" spans="18:18" x14ac:dyDescent="0.35">
      <c r="R918" s="154"/>
    </row>
    <row r="919" spans="18:18" x14ac:dyDescent="0.35">
      <c r="R919" s="154"/>
    </row>
    <row r="920" spans="18:18" x14ac:dyDescent="0.35">
      <c r="R920" s="154"/>
    </row>
    <row r="921" spans="18:18" x14ac:dyDescent="0.35">
      <c r="R921" s="154"/>
    </row>
    <row r="922" spans="18:18" x14ac:dyDescent="0.35">
      <c r="R922" s="154"/>
    </row>
    <row r="923" spans="18:18" x14ac:dyDescent="0.35">
      <c r="R923" s="154"/>
    </row>
    <row r="924" spans="18:18" x14ac:dyDescent="0.35">
      <c r="R924" s="154"/>
    </row>
    <row r="925" spans="18:18" x14ac:dyDescent="0.35">
      <c r="R925" s="154"/>
    </row>
    <row r="926" spans="18:18" x14ac:dyDescent="0.35">
      <c r="R926" s="154"/>
    </row>
    <row r="927" spans="18:18" x14ac:dyDescent="0.35">
      <c r="R927" s="154"/>
    </row>
    <row r="928" spans="18:18" x14ac:dyDescent="0.35">
      <c r="R928" s="154"/>
    </row>
    <row r="929" spans="18:18" x14ac:dyDescent="0.35">
      <c r="R929" s="154"/>
    </row>
    <row r="930" spans="18:18" x14ac:dyDescent="0.35">
      <c r="R930" s="154"/>
    </row>
    <row r="931" spans="18:18" x14ac:dyDescent="0.35">
      <c r="R931" s="154"/>
    </row>
    <row r="932" spans="18:18" x14ac:dyDescent="0.35">
      <c r="R932" s="154"/>
    </row>
    <row r="933" spans="18:18" x14ac:dyDescent="0.35">
      <c r="R933" s="154"/>
    </row>
    <row r="934" spans="18:18" x14ac:dyDescent="0.35">
      <c r="R934" s="154"/>
    </row>
    <row r="935" spans="18:18" x14ac:dyDescent="0.35">
      <c r="R935" s="154"/>
    </row>
    <row r="936" spans="18:18" x14ac:dyDescent="0.35">
      <c r="R936" s="154"/>
    </row>
    <row r="937" spans="18:18" x14ac:dyDescent="0.35">
      <c r="R937" s="154"/>
    </row>
    <row r="938" spans="18:18" x14ac:dyDescent="0.35">
      <c r="R938" s="154"/>
    </row>
    <row r="939" spans="18:18" x14ac:dyDescent="0.35">
      <c r="R939" s="154"/>
    </row>
    <row r="940" spans="18:18" x14ac:dyDescent="0.35">
      <c r="R940" s="154"/>
    </row>
    <row r="941" spans="18:18" x14ac:dyDescent="0.35">
      <c r="R941" s="154"/>
    </row>
    <row r="942" spans="18:18" x14ac:dyDescent="0.35">
      <c r="R942" s="154"/>
    </row>
    <row r="943" spans="18:18" x14ac:dyDescent="0.35">
      <c r="R943" s="154"/>
    </row>
    <row r="944" spans="18:18" x14ac:dyDescent="0.35">
      <c r="R944" s="154"/>
    </row>
    <row r="945" spans="18:18" x14ac:dyDescent="0.35">
      <c r="R945" s="154"/>
    </row>
    <row r="946" spans="18:18" x14ac:dyDescent="0.35">
      <c r="R946" s="154"/>
    </row>
    <row r="947" spans="18:18" x14ac:dyDescent="0.35">
      <c r="R947" s="154"/>
    </row>
    <row r="948" spans="18:18" x14ac:dyDescent="0.35">
      <c r="R948" s="154"/>
    </row>
    <row r="949" spans="18:18" x14ac:dyDescent="0.35">
      <c r="R949" s="154"/>
    </row>
    <row r="950" spans="18:18" x14ac:dyDescent="0.35">
      <c r="R950" s="154"/>
    </row>
    <row r="951" spans="18:18" x14ac:dyDescent="0.35">
      <c r="R951" s="154"/>
    </row>
    <row r="952" spans="18:18" x14ac:dyDescent="0.35">
      <c r="R952" s="154"/>
    </row>
    <row r="953" spans="18:18" x14ac:dyDescent="0.35">
      <c r="R953" s="154"/>
    </row>
    <row r="954" spans="18:18" x14ac:dyDescent="0.35">
      <c r="R954" s="154"/>
    </row>
    <row r="955" spans="18:18" x14ac:dyDescent="0.35">
      <c r="R955" s="154"/>
    </row>
    <row r="956" spans="18:18" x14ac:dyDescent="0.35">
      <c r="R956" s="154"/>
    </row>
    <row r="957" spans="18:18" x14ac:dyDescent="0.35">
      <c r="R957" s="154"/>
    </row>
    <row r="958" spans="18:18" x14ac:dyDescent="0.35">
      <c r="R958" s="154"/>
    </row>
    <row r="959" spans="18:18" x14ac:dyDescent="0.35">
      <c r="R959" s="154"/>
    </row>
    <row r="960" spans="18:18" x14ac:dyDescent="0.35">
      <c r="R960" s="154"/>
    </row>
    <row r="961" spans="18:18" x14ac:dyDescent="0.35">
      <c r="R961" s="154"/>
    </row>
    <row r="962" spans="18:18" x14ac:dyDescent="0.35">
      <c r="R962" s="154"/>
    </row>
    <row r="963" spans="18:18" x14ac:dyDescent="0.35">
      <c r="R963" s="154"/>
    </row>
    <row r="964" spans="18:18" x14ac:dyDescent="0.35">
      <c r="R964" s="154"/>
    </row>
    <row r="965" spans="18:18" x14ac:dyDescent="0.35">
      <c r="R965" s="154"/>
    </row>
    <row r="966" spans="18:18" x14ac:dyDescent="0.35">
      <c r="R966" s="154"/>
    </row>
    <row r="967" spans="18:18" x14ac:dyDescent="0.35">
      <c r="R967" s="154"/>
    </row>
    <row r="968" spans="18:18" x14ac:dyDescent="0.35">
      <c r="R968" s="154"/>
    </row>
    <row r="969" spans="18:18" x14ac:dyDescent="0.35">
      <c r="R969" s="154"/>
    </row>
    <row r="970" spans="18:18" x14ac:dyDescent="0.35">
      <c r="R970" s="154"/>
    </row>
    <row r="971" spans="18:18" x14ac:dyDescent="0.35">
      <c r="R971" s="154"/>
    </row>
    <row r="972" spans="18:18" x14ac:dyDescent="0.35">
      <c r="R972" s="154"/>
    </row>
    <row r="973" spans="18:18" x14ac:dyDescent="0.35">
      <c r="R973" s="154"/>
    </row>
    <row r="974" spans="18:18" x14ac:dyDescent="0.35">
      <c r="R974" s="154"/>
    </row>
    <row r="975" spans="18:18" x14ac:dyDescent="0.35">
      <c r="R975" s="154"/>
    </row>
    <row r="976" spans="18:18" x14ac:dyDescent="0.35">
      <c r="R976" s="154"/>
    </row>
    <row r="977" spans="18:18" x14ac:dyDescent="0.35">
      <c r="R977" s="154"/>
    </row>
    <row r="978" spans="18:18" x14ac:dyDescent="0.35">
      <c r="R978" s="154"/>
    </row>
    <row r="979" spans="18:18" x14ac:dyDescent="0.35">
      <c r="R979" s="154"/>
    </row>
    <row r="980" spans="18:18" x14ac:dyDescent="0.35">
      <c r="R980" s="154"/>
    </row>
    <row r="981" spans="18:18" x14ac:dyDescent="0.35">
      <c r="R981" s="154"/>
    </row>
    <row r="982" spans="18:18" x14ac:dyDescent="0.35">
      <c r="R982" s="154"/>
    </row>
    <row r="983" spans="18:18" x14ac:dyDescent="0.35">
      <c r="R983" s="154"/>
    </row>
    <row r="984" spans="18:18" x14ac:dyDescent="0.35">
      <c r="R984" s="154"/>
    </row>
    <row r="985" spans="18:18" x14ac:dyDescent="0.35">
      <c r="R985" s="154"/>
    </row>
    <row r="986" spans="18:18" x14ac:dyDescent="0.35">
      <c r="R986" s="154"/>
    </row>
    <row r="987" spans="18:18" x14ac:dyDescent="0.35">
      <c r="R987" s="154"/>
    </row>
    <row r="988" spans="18:18" x14ac:dyDescent="0.35">
      <c r="R988" s="154"/>
    </row>
    <row r="989" spans="18:18" x14ac:dyDescent="0.35">
      <c r="R989" s="154"/>
    </row>
    <row r="990" spans="18:18" x14ac:dyDescent="0.35">
      <c r="R990" s="154"/>
    </row>
    <row r="991" spans="18:18" x14ac:dyDescent="0.35">
      <c r="R991" s="154"/>
    </row>
    <row r="992" spans="18:18" x14ac:dyDescent="0.35">
      <c r="R992" s="154"/>
    </row>
    <row r="993" spans="18:18" x14ac:dyDescent="0.35">
      <c r="R993" s="154"/>
    </row>
    <row r="994" spans="18:18" x14ac:dyDescent="0.35">
      <c r="R994" s="154"/>
    </row>
    <row r="995" spans="18:18" x14ac:dyDescent="0.35">
      <c r="R995" s="154"/>
    </row>
    <row r="996" spans="18:18" x14ac:dyDescent="0.35">
      <c r="R996" s="154"/>
    </row>
    <row r="997" spans="18:18" x14ac:dyDescent="0.35">
      <c r="R997" s="154"/>
    </row>
    <row r="998" spans="18:18" x14ac:dyDescent="0.35">
      <c r="R998" s="154"/>
    </row>
    <row r="999" spans="18:18" x14ac:dyDescent="0.35">
      <c r="R999" s="154"/>
    </row>
    <row r="1000" spans="18:18" x14ac:dyDescent="0.35">
      <c r="R1000" s="154"/>
    </row>
    <row r="1001" spans="18:18" x14ac:dyDescent="0.35">
      <c r="R1001" s="154"/>
    </row>
    <row r="1002" spans="18:18" x14ac:dyDescent="0.35">
      <c r="R1002" s="154"/>
    </row>
    <row r="1003" spans="18:18" x14ac:dyDescent="0.35">
      <c r="R1003" s="154"/>
    </row>
    <row r="1004" spans="18:18" x14ac:dyDescent="0.35">
      <c r="R1004" s="154"/>
    </row>
    <row r="1005" spans="18:18" x14ac:dyDescent="0.35">
      <c r="R1005" s="154"/>
    </row>
    <row r="1006" spans="18:18" x14ac:dyDescent="0.35">
      <c r="R1006" s="154"/>
    </row>
    <row r="1007" spans="18:18" x14ac:dyDescent="0.35">
      <c r="R1007" s="154"/>
    </row>
    <row r="1008" spans="18:18" x14ac:dyDescent="0.35">
      <c r="R1008" s="154"/>
    </row>
    <row r="1009" spans="18:18" x14ac:dyDescent="0.35">
      <c r="R1009" s="154"/>
    </row>
    <row r="1010" spans="18:18" x14ac:dyDescent="0.35">
      <c r="R1010" s="154"/>
    </row>
    <row r="1011" spans="18:18" x14ac:dyDescent="0.35">
      <c r="R1011" s="154"/>
    </row>
    <row r="1012" spans="18:18" x14ac:dyDescent="0.35">
      <c r="R1012" s="154"/>
    </row>
    <row r="1013" spans="18:18" x14ac:dyDescent="0.35">
      <c r="R1013" s="154"/>
    </row>
    <row r="1014" spans="18:18" x14ac:dyDescent="0.35">
      <c r="R1014" s="154"/>
    </row>
    <row r="1015" spans="18:18" x14ac:dyDescent="0.35">
      <c r="R1015" s="154"/>
    </row>
    <row r="1016" spans="18:18" x14ac:dyDescent="0.35">
      <c r="R1016" s="154"/>
    </row>
    <row r="1017" spans="18:18" x14ac:dyDescent="0.35">
      <c r="R1017" s="154"/>
    </row>
    <row r="1018" spans="18:18" x14ac:dyDescent="0.35">
      <c r="R1018" s="154"/>
    </row>
    <row r="1019" spans="18:18" x14ac:dyDescent="0.35">
      <c r="R1019" s="154"/>
    </row>
    <row r="1020" spans="18:18" x14ac:dyDescent="0.35">
      <c r="R1020" s="154"/>
    </row>
    <row r="1021" spans="18:18" x14ac:dyDescent="0.35">
      <c r="R1021" s="154"/>
    </row>
    <row r="1022" spans="18:18" x14ac:dyDescent="0.35">
      <c r="R1022" s="154"/>
    </row>
    <row r="1023" spans="18:18" x14ac:dyDescent="0.35">
      <c r="R1023" s="154"/>
    </row>
    <row r="1024" spans="18:18" x14ac:dyDescent="0.35">
      <c r="R1024" s="154"/>
    </row>
    <row r="1025" spans="18:18" x14ac:dyDescent="0.35">
      <c r="R1025" s="154"/>
    </row>
    <row r="1026" spans="18:18" x14ac:dyDescent="0.35">
      <c r="R1026" s="154"/>
    </row>
    <row r="1027" spans="18:18" x14ac:dyDescent="0.35">
      <c r="R1027" s="154"/>
    </row>
    <row r="1028" spans="18:18" x14ac:dyDescent="0.35">
      <c r="R1028" s="154"/>
    </row>
    <row r="1029" spans="18:18" x14ac:dyDescent="0.35">
      <c r="R1029" s="154"/>
    </row>
    <row r="1030" spans="18:18" x14ac:dyDescent="0.35">
      <c r="R1030" s="154"/>
    </row>
    <row r="1031" spans="18:18" x14ac:dyDescent="0.35">
      <c r="R1031" s="154"/>
    </row>
    <row r="1032" spans="18:18" x14ac:dyDescent="0.35">
      <c r="R1032" s="154"/>
    </row>
    <row r="1033" spans="18:18" x14ac:dyDescent="0.35">
      <c r="R1033" s="154"/>
    </row>
    <row r="1034" spans="18:18" x14ac:dyDescent="0.35">
      <c r="R1034" s="154"/>
    </row>
    <row r="1035" spans="18:18" x14ac:dyDescent="0.35">
      <c r="R1035" s="154"/>
    </row>
    <row r="1036" spans="18:18" x14ac:dyDescent="0.35">
      <c r="R1036" s="154"/>
    </row>
    <row r="1037" spans="18:18" x14ac:dyDescent="0.35">
      <c r="R1037" s="154"/>
    </row>
    <row r="1038" spans="18:18" x14ac:dyDescent="0.35">
      <c r="R1038" s="154"/>
    </row>
    <row r="1039" spans="18:18" x14ac:dyDescent="0.35">
      <c r="R1039" s="154"/>
    </row>
    <row r="1040" spans="18:18" x14ac:dyDescent="0.35">
      <c r="R1040" s="154"/>
    </row>
    <row r="1041" spans="18:18" x14ac:dyDescent="0.35">
      <c r="R1041" s="154"/>
    </row>
    <row r="1042" spans="18:18" x14ac:dyDescent="0.35">
      <c r="R1042" s="154"/>
    </row>
    <row r="1043" spans="18:18" x14ac:dyDescent="0.35">
      <c r="R1043" s="154"/>
    </row>
    <row r="1044" spans="18:18" x14ac:dyDescent="0.35">
      <c r="R1044" s="154"/>
    </row>
    <row r="1045" spans="18:18" x14ac:dyDescent="0.35">
      <c r="R1045" s="154"/>
    </row>
    <row r="1046" spans="18:18" x14ac:dyDescent="0.35">
      <c r="R1046" s="154"/>
    </row>
    <row r="1047" spans="18:18" x14ac:dyDescent="0.35">
      <c r="R1047" s="154"/>
    </row>
    <row r="1048" spans="18:18" x14ac:dyDescent="0.35">
      <c r="R1048" s="154"/>
    </row>
    <row r="1049" spans="18:18" x14ac:dyDescent="0.35">
      <c r="R1049" s="154"/>
    </row>
    <row r="1050" spans="18:18" x14ac:dyDescent="0.35">
      <c r="R1050" s="154"/>
    </row>
    <row r="1051" spans="18:18" x14ac:dyDescent="0.35">
      <c r="R1051" s="154"/>
    </row>
    <row r="1052" spans="18:18" x14ac:dyDescent="0.35">
      <c r="R1052" s="154"/>
    </row>
    <row r="1053" spans="18:18" x14ac:dyDescent="0.35">
      <c r="R1053" s="154"/>
    </row>
    <row r="1054" spans="18:18" x14ac:dyDescent="0.35">
      <c r="R1054" s="154"/>
    </row>
    <row r="1055" spans="18:18" x14ac:dyDescent="0.35">
      <c r="R1055" s="154"/>
    </row>
    <row r="1056" spans="18:18" x14ac:dyDescent="0.35">
      <c r="R1056" s="154"/>
    </row>
    <row r="1057" spans="18:18" x14ac:dyDescent="0.35">
      <c r="R1057" s="154"/>
    </row>
    <row r="1058" spans="18:18" x14ac:dyDescent="0.35">
      <c r="R1058" s="154"/>
    </row>
    <row r="1059" spans="18:18" x14ac:dyDescent="0.35">
      <c r="R1059" s="154"/>
    </row>
    <row r="1060" spans="18:18" x14ac:dyDescent="0.35">
      <c r="R1060" s="154"/>
    </row>
    <row r="1061" spans="18:18" x14ac:dyDescent="0.35">
      <c r="R1061" s="154"/>
    </row>
    <row r="1062" spans="18:18" x14ac:dyDescent="0.35">
      <c r="R1062" s="154"/>
    </row>
    <row r="1063" spans="18:18" x14ac:dyDescent="0.35">
      <c r="R1063" s="154"/>
    </row>
    <row r="1064" spans="18:18" x14ac:dyDescent="0.35">
      <c r="R1064" s="154"/>
    </row>
    <row r="1065" spans="18:18" x14ac:dyDescent="0.35">
      <c r="R1065" s="154"/>
    </row>
    <row r="1066" spans="18:18" x14ac:dyDescent="0.35">
      <c r="R1066" s="154"/>
    </row>
    <row r="1067" spans="18:18" x14ac:dyDescent="0.35">
      <c r="R1067" s="154"/>
    </row>
    <row r="1068" spans="18:18" x14ac:dyDescent="0.35">
      <c r="R1068" s="154"/>
    </row>
    <row r="1069" spans="18:18" x14ac:dyDescent="0.35">
      <c r="R1069" s="154"/>
    </row>
    <row r="1070" spans="18:18" x14ac:dyDescent="0.35">
      <c r="R1070" s="154"/>
    </row>
    <row r="1071" spans="18:18" x14ac:dyDescent="0.35">
      <c r="R1071" s="154"/>
    </row>
    <row r="1072" spans="18:18" x14ac:dyDescent="0.35">
      <c r="R1072" s="154"/>
    </row>
    <row r="1073" spans="18:18" x14ac:dyDescent="0.35">
      <c r="R1073" s="154"/>
    </row>
    <row r="1074" spans="18:18" x14ac:dyDescent="0.35">
      <c r="R1074" s="154"/>
    </row>
    <row r="1075" spans="18:18" x14ac:dyDescent="0.35">
      <c r="R1075" s="154"/>
    </row>
    <row r="1076" spans="18:18" x14ac:dyDescent="0.35">
      <c r="R1076" s="154"/>
    </row>
    <row r="1077" spans="18:18" x14ac:dyDescent="0.35">
      <c r="R1077" s="154"/>
    </row>
    <row r="1078" spans="18:18" x14ac:dyDescent="0.35">
      <c r="R1078" s="154"/>
    </row>
    <row r="1079" spans="18:18" x14ac:dyDescent="0.35">
      <c r="R1079" s="154"/>
    </row>
    <row r="1080" spans="18:18" x14ac:dyDescent="0.35">
      <c r="R1080" s="154"/>
    </row>
    <row r="1081" spans="18:18" x14ac:dyDescent="0.35">
      <c r="R1081" s="154"/>
    </row>
    <row r="1082" spans="18:18" x14ac:dyDescent="0.35">
      <c r="R1082" s="154"/>
    </row>
    <row r="1083" spans="18:18" x14ac:dyDescent="0.35">
      <c r="R1083" s="154"/>
    </row>
    <row r="1084" spans="18:18" x14ac:dyDescent="0.35">
      <c r="R1084" s="154"/>
    </row>
    <row r="1085" spans="18:18" x14ac:dyDescent="0.35">
      <c r="R1085" s="154"/>
    </row>
    <row r="1086" spans="18:18" x14ac:dyDescent="0.35">
      <c r="R1086" s="154"/>
    </row>
    <row r="1087" spans="18:18" x14ac:dyDescent="0.35">
      <c r="R1087" s="154"/>
    </row>
    <row r="1088" spans="18:18" x14ac:dyDescent="0.35">
      <c r="R1088" s="154"/>
    </row>
    <row r="1089" spans="18:18" x14ac:dyDescent="0.35">
      <c r="R1089" s="154"/>
    </row>
    <row r="1090" spans="18:18" x14ac:dyDescent="0.35">
      <c r="R1090" s="154"/>
    </row>
    <row r="1091" spans="18:18" x14ac:dyDescent="0.35">
      <c r="R1091" s="154"/>
    </row>
    <row r="1092" spans="18:18" x14ac:dyDescent="0.35">
      <c r="R1092" s="154"/>
    </row>
    <row r="1093" spans="18:18" x14ac:dyDescent="0.35">
      <c r="R1093" s="154"/>
    </row>
    <row r="1094" spans="18:18" x14ac:dyDescent="0.35">
      <c r="R1094" s="154"/>
    </row>
    <row r="1095" spans="18:18" x14ac:dyDescent="0.35">
      <c r="R1095" s="154"/>
    </row>
    <row r="1096" spans="18:18" x14ac:dyDescent="0.35">
      <c r="R1096" s="154"/>
    </row>
    <row r="1097" spans="18:18" x14ac:dyDescent="0.35">
      <c r="R1097" s="154"/>
    </row>
    <row r="1098" spans="18:18" x14ac:dyDescent="0.35">
      <c r="R1098" s="154"/>
    </row>
    <row r="1099" spans="18:18" x14ac:dyDescent="0.35">
      <c r="R1099" s="154"/>
    </row>
    <row r="1100" spans="18:18" x14ac:dyDescent="0.35">
      <c r="R1100" s="154"/>
    </row>
    <row r="1101" spans="18:18" x14ac:dyDescent="0.35">
      <c r="R1101" s="154"/>
    </row>
    <row r="1102" spans="18:18" x14ac:dyDescent="0.35">
      <c r="R1102" s="154"/>
    </row>
    <row r="1103" spans="18:18" x14ac:dyDescent="0.35">
      <c r="R1103" s="154"/>
    </row>
    <row r="1104" spans="18:18" x14ac:dyDescent="0.35">
      <c r="R1104" s="154"/>
    </row>
    <row r="1105" spans="18:18" x14ac:dyDescent="0.35">
      <c r="R1105" s="154"/>
    </row>
    <row r="1106" spans="18:18" x14ac:dyDescent="0.35">
      <c r="R1106" s="154"/>
    </row>
    <row r="1107" spans="18:18" x14ac:dyDescent="0.35">
      <c r="R1107" s="154"/>
    </row>
    <row r="1108" spans="18:18" x14ac:dyDescent="0.35">
      <c r="R1108" s="154"/>
    </row>
    <row r="1109" spans="18:18" x14ac:dyDescent="0.35">
      <c r="R1109" s="154"/>
    </row>
    <row r="1110" spans="18:18" x14ac:dyDescent="0.35">
      <c r="R1110" s="154"/>
    </row>
    <row r="1111" spans="18:18" x14ac:dyDescent="0.35">
      <c r="R1111" s="154"/>
    </row>
    <row r="1112" spans="18:18" x14ac:dyDescent="0.35">
      <c r="R1112" s="154"/>
    </row>
    <row r="1113" spans="18:18" x14ac:dyDescent="0.35">
      <c r="R1113" s="154"/>
    </row>
    <row r="1114" spans="18:18" x14ac:dyDescent="0.35">
      <c r="R1114" s="154"/>
    </row>
    <row r="1115" spans="18:18" x14ac:dyDescent="0.35">
      <c r="R1115" s="154"/>
    </row>
    <row r="1116" spans="18:18" x14ac:dyDescent="0.35">
      <c r="R1116" s="154"/>
    </row>
    <row r="1117" spans="18:18" x14ac:dyDescent="0.35">
      <c r="R1117" s="154"/>
    </row>
    <row r="1118" spans="18:18" x14ac:dyDescent="0.35">
      <c r="R1118" s="154"/>
    </row>
    <row r="1119" spans="18:18" x14ac:dyDescent="0.35">
      <c r="R1119" s="154"/>
    </row>
    <row r="1120" spans="18:18" x14ac:dyDescent="0.35">
      <c r="R1120" s="154"/>
    </row>
    <row r="1121" spans="18:18" x14ac:dyDescent="0.35">
      <c r="R1121" s="154"/>
    </row>
    <row r="1122" spans="18:18" x14ac:dyDescent="0.35">
      <c r="R1122" s="154"/>
    </row>
    <row r="1123" spans="18:18" x14ac:dyDescent="0.35">
      <c r="R1123" s="154"/>
    </row>
    <row r="1124" spans="18:18" x14ac:dyDescent="0.35">
      <c r="R1124" s="154"/>
    </row>
    <row r="1125" spans="18:18" x14ac:dyDescent="0.35">
      <c r="R1125" s="154"/>
    </row>
    <row r="1126" spans="18:18" x14ac:dyDescent="0.35">
      <c r="R1126" s="154"/>
    </row>
    <row r="1127" spans="18:18" x14ac:dyDescent="0.35">
      <c r="R1127" s="154"/>
    </row>
    <row r="1128" spans="18:18" x14ac:dyDescent="0.35">
      <c r="R1128" s="154"/>
    </row>
    <row r="1129" spans="18:18" x14ac:dyDescent="0.35">
      <c r="R1129" s="154"/>
    </row>
    <row r="1130" spans="18:18" x14ac:dyDescent="0.35">
      <c r="R1130" s="154"/>
    </row>
    <row r="1131" spans="18:18" x14ac:dyDescent="0.35">
      <c r="R1131" s="154"/>
    </row>
    <row r="1132" spans="18:18" x14ac:dyDescent="0.35">
      <c r="R1132" s="154"/>
    </row>
    <row r="1133" spans="18:18" x14ac:dyDescent="0.35">
      <c r="R1133" s="154"/>
    </row>
    <row r="1134" spans="18:18" x14ac:dyDescent="0.35">
      <c r="R1134" s="154"/>
    </row>
    <row r="1135" spans="18:18" x14ac:dyDescent="0.35">
      <c r="R1135" s="154"/>
    </row>
    <row r="1136" spans="18:18" x14ac:dyDescent="0.35">
      <c r="R1136" s="154"/>
    </row>
    <row r="1137" spans="18:18" x14ac:dyDescent="0.35">
      <c r="R1137" s="154"/>
    </row>
    <row r="1138" spans="18:18" x14ac:dyDescent="0.35">
      <c r="R1138" s="154"/>
    </row>
    <row r="1139" spans="18:18" x14ac:dyDescent="0.35">
      <c r="R1139" s="154"/>
    </row>
    <row r="1140" spans="18:18" x14ac:dyDescent="0.35">
      <c r="R1140" s="154"/>
    </row>
    <row r="1141" spans="18:18" x14ac:dyDescent="0.35">
      <c r="R1141" s="154"/>
    </row>
    <row r="1142" spans="18:18" x14ac:dyDescent="0.35">
      <c r="R1142" s="154"/>
    </row>
    <row r="1143" spans="18:18" x14ac:dyDescent="0.35">
      <c r="R1143" s="154"/>
    </row>
    <row r="1144" spans="18:18" x14ac:dyDescent="0.35">
      <c r="R1144" s="154"/>
    </row>
    <row r="1145" spans="18:18" x14ac:dyDescent="0.35">
      <c r="R1145" s="154"/>
    </row>
    <row r="1146" spans="18:18" x14ac:dyDescent="0.35">
      <c r="R1146" s="154"/>
    </row>
    <row r="1147" spans="18:18" x14ac:dyDescent="0.35">
      <c r="R1147" s="154"/>
    </row>
    <row r="1148" spans="18:18" x14ac:dyDescent="0.35">
      <c r="R1148" s="154"/>
    </row>
    <row r="1149" spans="18:18" x14ac:dyDescent="0.35">
      <c r="R1149" s="154"/>
    </row>
    <row r="1150" spans="18:18" x14ac:dyDescent="0.35">
      <c r="R1150" s="154"/>
    </row>
    <row r="1151" spans="18:18" x14ac:dyDescent="0.35">
      <c r="R1151" s="154"/>
    </row>
    <row r="1152" spans="18:18" x14ac:dyDescent="0.35">
      <c r="R1152" s="154"/>
    </row>
    <row r="1153" spans="18:18" x14ac:dyDescent="0.35">
      <c r="R1153" s="154"/>
    </row>
    <row r="1154" spans="18:18" x14ac:dyDescent="0.35">
      <c r="R1154" s="154"/>
    </row>
    <row r="1155" spans="18:18" x14ac:dyDescent="0.35">
      <c r="R1155" s="154"/>
    </row>
    <row r="1156" spans="18:18" x14ac:dyDescent="0.35">
      <c r="R1156" s="154"/>
    </row>
    <row r="1157" spans="18:18" x14ac:dyDescent="0.35">
      <c r="R1157" s="154"/>
    </row>
    <row r="1158" spans="18:18" x14ac:dyDescent="0.35">
      <c r="R1158" s="154"/>
    </row>
    <row r="1159" spans="18:18" x14ac:dyDescent="0.35">
      <c r="R1159" s="154"/>
    </row>
    <row r="1160" spans="18:18" x14ac:dyDescent="0.35">
      <c r="R1160" s="154"/>
    </row>
    <row r="1161" spans="18:18" x14ac:dyDescent="0.35">
      <c r="R1161" s="154"/>
    </row>
    <row r="1162" spans="18:18" x14ac:dyDescent="0.35">
      <c r="R1162" s="154"/>
    </row>
    <row r="1163" spans="18:18" x14ac:dyDescent="0.35">
      <c r="R1163" s="154"/>
    </row>
    <row r="1164" spans="18:18" x14ac:dyDescent="0.35">
      <c r="R1164" s="154"/>
    </row>
    <row r="1165" spans="18:18" x14ac:dyDescent="0.35">
      <c r="R1165" s="154"/>
    </row>
    <row r="1166" spans="18:18" x14ac:dyDescent="0.35">
      <c r="R1166" s="154"/>
    </row>
    <row r="1167" spans="18:18" x14ac:dyDescent="0.35">
      <c r="R1167" s="154"/>
    </row>
    <row r="1168" spans="18:18" x14ac:dyDescent="0.35">
      <c r="R1168" s="154"/>
    </row>
    <row r="1169" spans="18:18" x14ac:dyDescent="0.35">
      <c r="R1169" s="154"/>
    </row>
    <row r="1170" spans="18:18" x14ac:dyDescent="0.35">
      <c r="R1170" s="154"/>
    </row>
    <row r="1171" spans="18:18" x14ac:dyDescent="0.35">
      <c r="R1171" s="154"/>
    </row>
    <row r="1172" spans="18:18" x14ac:dyDescent="0.35">
      <c r="R1172" s="154"/>
    </row>
    <row r="1173" spans="18:18" x14ac:dyDescent="0.35">
      <c r="R1173" s="154"/>
    </row>
    <row r="1174" spans="18:18" x14ac:dyDescent="0.35">
      <c r="R1174" s="154"/>
    </row>
    <row r="1175" spans="18:18" x14ac:dyDescent="0.35">
      <c r="R1175" s="154"/>
    </row>
    <row r="1176" spans="18:18" x14ac:dyDescent="0.35">
      <c r="R1176" s="154"/>
    </row>
    <row r="1177" spans="18:18" x14ac:dyDescent="0.35">
      <c r="R1177" s="154"/>
    </row>
    <row r="1178" spans="18:18" x14ac:dyDescent="0.35">
      <c r="R1178" s="154"/>
    </row>
    <row r="1179" spans="18:18" x14ac:dyDescent="0.35">
      <c r="R1179" s="154"/>
    </row>
    <row r="1180" spans="18:18" x14ac:dyDescent="0.35">
      <c r="R1180" s="154"/>
    </row>
    <row r="1181" spans="18:18" x14ac:dyDescent="0.35">
      <c r="R1181" s="154"/>
    </row>
    <row r="1182" spans="18:18" x14ac:dyDescent="0.35">
      <c r="R1182" s="154"/>
    </row>
    <row r="1183" spans="18:18" x14ac:dyDescent="0.35">
      <c r="R1183" s="154"/>
    </row>
    <row r="1184" spans="18:18" x14ac:dyDescent="0.35">
      <c r="R1184" s="154"/>
    </row>
    <row r="1185" spans="18:18" x14ac:dyDescent="0.35">
      <c r="R1185" s="154"/>
    </row>
    <row r="1186" spans="18:18" x14ac:dyDescent="0.35">
      <c r="R1186" s="154"/>
    </row>
    <row r="1187" spans="18:18" x14ac:dyDescent="0.35">
      <c r="R1187" s="154"/>
    </row>
    <row r="1188" spans="18:18" x14ac:dyDescent="0.35">
      <c r="R1188" s="154"/>
    </row>
    <row r="1189" spans="18:18" x14ac:dyDescent="0.35">
      <c r="R1189" s="154"/>
    </row>
    <row r="1190" spans="18:18" x14ac:dyDescent="0.35">
      <c r="R1190" s="154"/>
    </row>
    <row r="1191" spans="18:18" x14ac:dyDescent="0.35">
      <c r="R1191" s="154"/>
    </row>
    <row r="1192" spans="18:18" x14ac:dyDescent="0.35">
      <c r="R1192" s="154"/>
    </row>
    <row r="1193" spans="18:18" x14ac:dyDescent="0.35">
      <c r="R1193" s="154"/>
    </row>
    <row r="1194" spans="18:18" x14ac:dyDescent="0.35">
      <c r="R1194" s="154"/>
    </row>
    <row r="1195" spans="18:18" x14ac:dyDescent="0.35">
      <c r="R1195" s="154"/>
    </row>
    <row r="1196" spans="18:18" x14ac:dyDescent="0.35">
      <c r="R1196" s="154"/>
    </row>
    <row r="1197" spans="18:18" x14ac:dyDescent="0.35">
      <c r="R1197" s="154"/>
    </row>
    <row r="1198" spans="18:18" x14ac:dyDescent="0.35">
      <c r="R1198" s="154"/>
    </row>
    <row r="1199" spans="18:18" x14ac:dyDescent="0.35">
      <c r="R1199" s="154"/>
    </row>
    <row r="1200" spans="18:18" x14ac:dyDescent="0.35">
      <c r="R1200" s="154"/>
    </row>
    <row r="1201" spans="18:18" x14ac:dyDescent="0.35">
      <c r="R1201" s="154"/>
    </row>
    <row r="1202" spans="18:18" x14ac:dyDescent="0.35">
      <c r="R1202" s="154"/>
    </row>
    <row r="1203" spans="18:18" x14ac:dyDescent="0.35">
      <c r="R1203" s="154"/>
    </row>
    <row r="1204" spans="18:18" x14ac:dyDescent="0.35">
      <c r="R1204" s="154"/>
    </row>
    <row r="1205" spans="18:18" x14ac:dyDescent="0.35">
      <c r="R1205" s="154"/>
    </row>
    <row r="1206" spans="18:18" x14ac:dyDescent="0.35">
      <c r="R1206" s="154"/>
    </row>
    <row r="1207" spans="18:18" x14ac:dyDescent="0.35">
      <c r="R1207" s="154"/>
    </row>
    <row r="1208" spans="18:18" x14ac:dyDescent="0.35">
      <c r="R1208" s="154"/>
    </row>
    <row r="1209" spans="18:18" x14ac:dyDescent="0.35">
      <c r="R1209" s="154"/>
    </row>
    <row r="1210" spans="18:18" x14ac:dyDescent="0.35">
      <c r="R1210" s="154"/>
    </row>
    <row r="1211" spans="18:18" x14ac:dyDescent="0.35">
      <c r="R1211" s="154"/>
    </row>
    <row r="1212" spans="18:18" x14ac:dyDescent="0.35">
      <c r="R1212" s="154"/>
    </row>
    <row r="1213" spans="18:18" x14ac:dyDescent="0.35">
      <c r="R1213" s="154"/>
    </row>
    <row r="1214" spans="18:18" x14ac:dyDescent="0.35">
      <c r="R1214" s="154"/>
    </row>
    <row r="1215" spans="18:18" x14ac:dyDescent="0.35">
      <c r="R1215" s="154"/>
    </row>
    <row r="1216" spans="18:18" x14ac:dyDescent="0.35">
      <c r="R1216" s="154"/>
    </row>
    <row r="1217" spans="18:18" x14ac:dyDescent="0.35">
      <c r="R1217" s="154"/>
    </row>
    <row r="1218" spans="18:18" x14ac:dyDescent="0.35">
      <c r="R1218" s="154"/>
    </row>
    <row r="1219" spans="18:18" x14ac:dyDescent="0.35">
      <c r="R1219" s="154"/>
    </row>
    <row r="1220" spans="18:18" x14ac:dyDescent="0.35">
      <c r="R1220" s="154"/>
    </row>
    <row r="1221" spans="18:18" x14ac:dyDescent="0.35">
      <c r="R1221" s="154"/>
    </row>
    <row r="1222" spans="18:18" x14ac:dyDescent="0.35">
      <c r="R1222" s="154"/>
    </row>
    <row r="1223" spans="18:18" x14ac:dyDescent="0.35">
      <c r="R1223" s="154"/>
    </row>
    <row r="1224" spans="18:18" x14ac:dyDescent="0.35">
      <c r="R1224" s="154"/>
    </row>
    <row r="1225" spans="18:18" x14ac:dyDescent="0.35">
      <c r="R1225" s="154"/>
    </row>
    <row r="1226" spans="18:18" x14ac:dyDescent="0.35">
      <c r="R1226" s="154"/>
    </row>
    <row r="1227" spans="18:18" x14ac:dyDescent="0.35">
      <c r="R1227" s="154"/>
    </row>
    <row r="1228" spans="18:18" x14ac:dyDescent="0.35">
      <c r="R1228" s="154"/>
    </row>
    <row r="1229" spans="18:18" x14ac:dyDescent="0.35">
      <c r="R1229" s="154"/>
    </row>
    <row r="1230" spans="18:18" x14ac:dyDescent="0.35">
      <c r="R1230" s="154"/>
    </row>
    <row r="1231" spans="18:18" x14ac:dyDescent="0.35">
      <c r="R1231" s="154"/>
    </row>
    <row r="1232" spans="18:18" x14ac:dyDescent="0.35">
      <c r="R1232" s="154"/>
    </row>
    <row r="1233" spans="18:18" x14ac:dyDescent="0.35">
      <c r="R1233" s="154"/>
    </row>
    <row r="1234" spans="18:18" x14ac:dyDescent="0.35">
      <c r="R1234" s="154"/>
    </row>
    <row r="1235" spans="18:18" x14ac:dyDescent="0.35">
      <c r="R1235" s="154"/>
    </row>
    <row r="1236" spans="18:18" x14ac:dyDescent="0.35">
      <c r="R1236" s="154"/>
    </row>
    <row r="1237" spans="18:18" x14ac:dyDescent="0.35">
      <c r="R1237" s="154"/>
    </row>
    <row r="1238" spans="18:18" x14ac:dyDescent="0.35">
      <c r="R1238" s="154"/>
    </row>
    <row r="1239" spans="18:18" x14ac:dyDescent="0.35">
      <c r="R1239" s="154"/>
    </row>
    <row r="1240" spans="18:18" x14ac:dyDescent="0.35">
      <c r="R1240" s="154"/>
    </row>
    <row r="1241" spans="18:18" x14ac:dyDescent="0.35">
      <c r="R1241" s="154"/>
    </row>
    <row r="1242" spans="18:18" x14ac:dyDescent="0.35">
      <c r="R1242" s="154"/>
    </row>
    <row r="1243" spans="18:18" x14ac:dyDescent="0.35">
      <c r="R1243" s="154"/>
    </row>
    <row r="1244" spans="18:18" x14ac:dyDescent="0.35">
      <c r="R1244" s="154"/>
    </row>
    <row r="1245" spans="18:18" x14ac:dyDescent="0.35">
      <c r="R1245" s="154"/>
    </row>
    <row r="1246" spans="18:18" x14ac:dyDescent="0.35">
      <c r="R1246" s="154"/>
    </row>
    <row r="1247" spans="18:18" x14ac:dyDescent="0.35">
      <c r="R1247" s="154"/>
    </row>
    <row r="1248" spans="18:18" x14ac:dyDescent="0.35">
      <c r="R1248" s="154"/>
    </row>
    <row r="1249" spans="18:18" x14ac:dyDescent="0.35">
      <c r="R1249" s="154"/>
    </row>
    <row r="1250" spans="18:18" x14ac:dyDescent="0.35">
      <c r="R1250" s="154"/>
    </row>
    <row r="1251" spans="18:18" x14ac:dyDescent="0.35">
      <c r="R1251" s="154"/>
    </row>
    <row r="1252" spans="18:18" x14ac:dyDescent="0.35">
      <c r="R1252" s="154"/>
    </row>
    <row r="1253" spans="18:18" x14ac:dyDescent="0.35">
      <c r="R1253" s="154"/>
    </row>
    <row r="1254" spans="18:18" x14ac:dyDescent="0.35">
      <c r="R1254" s="154"/>
    </row>
    <row r="1255" spans="18:18" x14ac:dyDescent="0.35">
      <c r="R1255" s="154"/>
    </row>
    <row r="1256" spans="18:18" x14ac:dyDescent="0.35">
      <c r="R1256" s="154"/>
    </row>
    <row r="1257" spans="18:18" x14ac:dyDescent="0.35">
      <c r="R1257" s="154"/>
    </row>
    <row r="1258" spans="18:18" x14ac:dyDescent="0.35">
      <c r="R1258" s="154"/>
    </row>
    <row r="1259" spans="18:18" x14ac:dyDescent="0.35">
      <c r="R1259" s="154"/>
    </row>
    <row r="1260" spans="18:18" x14ac:dyDescent="0.35">
      <c r="R1260" s="154"/>
    </row>
    <row r="1261" spans="18:18" x14ac:dyDescent="0.35">
      <c r="R1261" s="154"/>
    </row>
    <row r="1262" spans="18:18" x14ac:dyDescent="0.35">
      <c r="R1262" s="154"/>
    </row>
    <row r="1263" spans="18:18" x14ac:dyDescent="0.35">
      <c r="R1263" s="154"/>
    </row>
    <row r="1264" spans="18:18" x14ac:dyDescent="0.35">
      <c r="R1264" s="154"/>
    </row>
    <row r="1265" spans="18:18" x14ac:dyDescent="0.35">
      <c r="R1265" s="154"/>
    </row>
    <row r="1266" spans="18:18" x14ac:dyDescent="0.35">
      <c r="R1266" s="154"/>
    </row>
    <row r="1267" spans="18:18" x14ac:dyDescent="0.35">
      <c r="R1267" s="154"/>
    </row>
    <row r="1268" spans="18:18" x14ac:dyDescent="0.35">
      <c r="R1268" s="154"/>
    </row>
    <row r="1269" spans="18:18" x14ac:dyDescent="0.35">
      <c r="R1269" s="154"/>
    </row>
    <row r="1270" spans="18:18" x14ac:dyDescent="0.35">
      <c r="R1270" s="154"/>
    </row>
    <row r="1271" spans="18:18" x14ac:dyDescent="0.35">
      <c r="R1271" s="154"/>
    </row>
    <row r="1272" spans="18:18" x14ac:dyDescent="0.35">
      <c r="R1272" s="154"/>
    </row>
    <row r="1273" spans="18:18" x14ac:dyDescent="0.35">
      <c r="R1273" s="154"/>
    </row>
    <row r="1274" spans="18:18" x14ac:dyDescent="0.35">
      <c r="R1274" s="154"/>
    </row>
    <row r="1275" spans="18:18" x14ac:dyDescent="0.35">
      <c r="R1275" s="154"/>
    </row>
    <row r="1276" spans="18:18" x14ac:dyDescent="0.35">
      <c r="R1276" s="154"/>
    </row>
    <row r="1277" spans="18:18" x14ac:dyDescent="0.35">
      <c r="R1277" s="154"/>
    </row>
    <row r="1278" spans="18:18" x14ac:dyDescent="0.35">
      <c r="R1278" s="154"/>
    </row>
    <row r="1279" spans="18:18" x14ac:dyDescent="0.35">
      <c r="R1279" s="154"/>
    </row>
    <row r="1280" spans="18:18" x14ac:dyDescent="0.35">
      <c r="R1280" s="154"/>
    </row>
    <row r="1281" spans="18:18" x14ac:dyDescent="0.35">
      <c r="R1281" s="154"/>
    </row>
    <row r="1282" spans="18:18" x14ac:dyDescent="0.35">
      <c r="R1282" s="154"/>
    </row>
    <row r="1283" spans="18:18" x14ac:dyDescent="0.35">
      <c r="R1283" s="154"/>
    </row>
    <row r="1284" spans="18:18" x14ac:dyDescent="0.35">
      <c r="R1284" s="154"/>
    </row>
    <row r="1285" spans="18:18" x14ac:dyDescent="0.35">
      <c r="R1285" s="154"/>
    </row>
    <row r="1286" spans="18:18" x14ac:dyDescent="0.35">
      <c r="R1286" s="154"/>
    </row>
    <row r="1287" spans="18:18" x14ac:dyDescent="0.35">
      <c r="R1287" s="154"/>
    </row>
    <row r="1288" spans="18:18" x14ac:dyDescent="0.35">
      <c r="R1288" s="154"/>
    </row>
    <row r="1289" spans="18:18" x14ac:dyDescent="0.35">
      <c r="R1289" s="154"/>
    </row>
    <row r="1290" spans="18:18" x14ac:dyDescent="0.35">
      <c r="R1290" s="154"/>
    </row>
    <row r="1291" spans="18:18" x14ac:dyDescent="0.35">
      <c r="R1291" s="154"/>
    </row>
    <row r="1292" spans="18:18" x14ac:dyDescent="0.35">
      <c r="R1292" s="154"/>
    </row>
    <row r="1293" spans="18:18" x14ac:dyDescent="0.35">
      <c r="R1293" s="154"/>
    </row>
    <row r="1294" spans="18:18" x14ac:dyDescent="0.35">
      <c r="R1294" s="154"/>
    </row>
    <row r="1295" spans="18:18" x14ac:dyDescent="0.35">
      <c r="R1295" s="154"/>
    </row>
    <row r="1296" spans="18:18" x14ac:dyDescent="0.35">
      <c r="R1296" s="154"/>
    </row>
    <row r="1297" spans="18:18" x14ac:dyDescent="0.35">
      <c r="R1297" s="154"/>
    </row>
    <row r="1298" spans="18:18" x14ac:dyDescent="0.35">
      <c r="R1298" s="154"/>
    </row>
    <row r="1299" spans="18:18" x14ac:dyDescent="0.35">
      <c r="R1299" s="154"/>
    </row>
    <row r="1300" spans="18:18" x14ac:dyDescent="0.35">
      <c r="R1300" s="154"/>
    </row>
    <row r="1301" spans="18:18" x14ac:dyDescent="0.35">
      <c r="R1301" s="154"/>
    </row>
    <row r="1302" spans="18:18" x14ac:dyDescent="0.35">
      <c r="R1302" s="154"/>
    </row>
    <row r="1303" spans="18:18" x14ac:dyDescent="0.35">
      <c r="R1303" s="154"/>
    </row>
    <row r="1304" spans="18:18" x14ac:dyDescent="0.35">
      <c r="R1304" s="154"/>
    </row>
    <row r="1305" spans="18:18" x14ac:dyDescent="0.35">
      <c r="R1305" s="154"/>
    </row>
    <row r="1306" spans="18:18" x14ac:dyDescent="0.35">
      <c r="R1306" s="154"/>
    </row>
    <row r="1307" spans="18:18" x14ac:dyDescent="0.35">
      <c r="R1307" s="154"/>
    </row>
    <row r="1308" spans="18:18" x14ac:dyDescent="0.35">
      <c r="R1308" s="154"/>
    </row>
    <row r="1309" spans="18:18" x14ac:dyDescent="0.35">
      <c r="R1309" s="154"/>
    </row>
    <row r="1310" spans="18:18" x14ac:dyDescent="0.35">
      <c r="R1310" s="154"/>
    </row>
    <row r="1311" spans="18:18" x14ac:dyDescent="0.35">
      <c r="R1311" s="154"/>
    </row>
    <row r="1312" spans="18:18" x14ac:dyDescent="0.35">
      <c r="R1312" s="154"/>
    </row>
    <row r="1313" spans="18:18" x14ac:dyDescent="0.35">
      <c r="R1313" s="154"/>
    </row>
    <row r="1314" spans="18:18" x14ac:dyDescent="0.35">
      <c r="R1314" s="154"/>
    </row>
    <row r="1315" spans="18:18" x14ac:dyDescent="0.35">
      <c r="R1315" s="154"/>
    </row>
    <row r="1316" spans="18:18" x14ac:dyDescent="0.35">
      <c r="R1316" s="154"/>
    </row>
    <row r="1317" spans="18:18" x14ac:dyDescent="0.35">
      <c r="R1317" s="154"/>
    </row>
    <row r="1318" spans="18:18" x14ac:dyDescent="0.35">
      <c r="R1318" s="154"/>
    </row>
    <row r="1319" spans="18:18" x14ac:dyDescent="0.35">
      <c r="R1319" s="154"/>
    </row>
    <row r="1320" spans="18:18" x14ac:dyDescent="0.35">
      <c r="R1320" s="154"/>
    </row>
    <row r="1321" spans="18:18" x14ac:dyDescent="0.35">
      <c r="R1321" s="154"/>
    </row>
    <row r="1322" spans="18:18" x14ac:dyDescent="0.35">
      <c r="R1322" s="154"/>
    </row>
    <row r="1323" spans="18:18" x14ac:dyDescent="0.35">
      <c r="R1323" s="154"/>
    </row>
    <row r="1324" spans="18:18" x14ac:dyDescent="0.35">
      <c r="R1324" s="154"/>
    </row>
    <row r="1325" spans="18:18" x14ac:dyDescent="0.35">
      <c r="R1325" s="154"/>
    </row>
    <row r="1326" spans="18:18" x14ac:dyDescent="0.35">
      <c r="R1326" s="154"/>
    </row>
    <row r="1327" spans="18:18" x14ac:dyDescent="0.35">
      <c r="R1327" s="154"/>
    </row>
    <row r="1328" spans="18:18" x14ac:dyDescent="0.35">
      <c r="R1328" s="154"/>
    </row>
    <row r="1329" spans="18:18" x14ac:dyDescent="0.35">
      <c r="R1329" s="154"/>
    </row>
    <row r="1330" spans="18:18" x14ac:dyDescent="0.35">
      <c r="R1330" s="154"/>
    </row>
    <row r="1331" spans="18:18" x14ac:dyDescent="0.35">
      <c r="R1331" s="154"/>
    </row>
    <row r="1332" spans="18:18" x14ac:dyDescent="0.35">
      <c r="R1332" s="154"/>
    </row>
    <row r="1333" spans="18:18" x14ac:dyDescent="0.35">
      <c r="R1333" s="154"/>
    </row>
    <row r="1334" spans="18:18" x14ac:dyDescent="0.35">
      <c r="R1334" s="154"/>
    </row>
    <row r="1335" spans="18:18" x14ac:dyDescent="0.35">
      <c r="R1335" s="154"/>
    </row>
    <row r="1336" spans="18:18" x14ac:dyDescent="0.35">
      <c r="R1336" s="154"/>
    </row>
    <row r="1337" spans="18:18" x14ac:dyDescent="0.35">
      <c r="R1337" s="154"/>
    </row>
    <row r="1338" spans="18:18" x14ac:dyDescent="0.35">
      <c r="R1338" s="154"/>
    </row>
    <row r="1339" spans="18:18" x14ac:dyDescent="0.35">
      <c r="R1339" s="154"/>
    </row>
    <row r="1340" spans="18:18" x14ac:dyDescent="0.35">
      <c r="R1340" s="154"/>
    </row>
    <row r="1341" spans="18:18" x14ac:dyDescent="0.35">
      <c r="R1341" s="154"/>
    </row>
    <row r="1342" spans="18:18" x14ac:dyDescent="0.35">
      <c r="R1342" s="154"/>
    </row>
    <row r="1343" spans="18:18" x14ac:dyDescent="0.35">
      <c r="R1343" s="154"/>
    </row>
    <row r="1344" spans="18:18" x14ac:dyDescent="0.35">
      <c r="R1344" s="154"/>
    </row>
    <row r="1345" spans="18:18" x14ac:dyDescent="0.35">
      <c r="R1345" s="154"/>
    </row>
    <row r="1346" spans="18:18" x14ac:dyDescent="0.35">
      <c r="R1346" s="154"/>
    </row>
    <row r="1347" spans="18:18" x14ac:dyDescent="0.35">
      <c r="R1347" s="154"/>
    </row>
    <row r="1348" spans="18:18" x14ac:dyDescent="0.35">
      <c r="R1348" s="154"/>
    </row>
    <row r="1349" spans="18:18" x14ac:dyDescent="0.35">
      <c r="R1349" s="154"/>
    </row>
    <row r="1350" spans="18:18" x14ac:dyDescent="0.35">
      <c r="R1350" s="154"/>
    </row>
    <row r="1351" spans="18:18" x14ac:dyDescent="0.35">
      <c r="R1351" s="154"/>
    </row>
    <row r="1352" spans="18:18" x14ac:dyDescent="0.35">
      <c r="R1352" s="154"/>
    </row>
    <row r="1353" spans="18:18" x14ac:dyDescent="0.35">
      <c r="R1353" s="154"/>
    </row>
    <row r="1354" spans="18:18" x14ac:dyDescent="0.35">
      <c r="R1354" s="154"/>
    </row>
    <row r="1355" spans="18:18" x14ac:dyDescent="0.35">
      <c r="R1355" s="154"/>
    </row>
    <row r="1356" spans="18:18" x14ac:dyDescent="0.35">
      <c r="R1356" s="154"/>
    </row>
    <row r="1357" spans="18:18" x14ac:dyDescent="0.35">
      <c r="R1357" s="154"/>
    </row>
    <row r="1358" spans="18:18" x14ac:dyDescent="0.35">
      <c r="R1358" s="154"/>
    </row>
    <row r="1359" spans="18:18" x14ac:dyDescent="0.35">
      <c r="R1359" s="154"/>
    </row>
    <row r="1360" spans="18:18" x14ac:dyDescent="0.35">
      <c r="R1360" s="154"/>
    </row>
    <row r="1361" spans="18:18" x14ac:dyDescent="0.35">
      <c r="R1361" s="154"/>
    </row>
    <row r="1362" spans="18:18" x14ac:dyDescent="0.35">
      <c r="R1362" s="154"/>
    </row>
    <row r="1363" spans="18:18" x14ac:dyDescent="0.35">
      <c r="R1363" s="154"/>
    </row>
    <row r="1364" spans="18:18" x14ac:dyDescent="0.35">
      <c r="R1364" s="154"/>
    </row>
    <row r="1365" spans="18:18" x14ac:dyDescent="0.35">
      <c r="R1365" s="154"/>
    </row>
    <row r="1366" spans="18:18" x14ac:dyDescent="0.35">
      <c r="R1366" s="154"/>
    </row>
    <row r="1367" spans="18:18" x14ac:dyDescent="0.35">
      <c r="R1367" s="154"/>
    </row>
    <row r="1368" spans="18:18" x14ac:dyDescent="0.35">
      <c r="R1368" s="154"/>
    </row>
    <row r="1369" spans="18:18" x14ac:dyDescent="0.35">
      <c r="R1369" s="154"/>
    </row>
    <row r="1370" spans="18:18" x14ac:dyDescent="0.35">
      <c r="R1370" s="154"/>
    </row>
    <row r="1371" spans="18:18" x14ac:dyDescent="0.35">
      <c r="R1371" s="154"/>
    </row>
    <row r="1372" spans="18:18" x14ac:dyDescent="0.35">
      <c r="R1372" s="154"/>
    </row>
    <row r="1373" spans="18:18" x14ac:dyDescent="0.35">
      <c r="R1373" s="154"/>
    </row>
    <row r="1374" spans="18:18" x14ac:dyDescent="0.35">
      <c r="R1374" s="154"/>
    </row>
    <row r="1375" spans="18:18" x14ac:dyDescent="0.35">
      <c r="R1375" s="154"/>
    </row>
    <row r="1376" spans="18:18" x14ac:dyDescent="0.35">
      <c r="R1376" s="154"/>
    </row>
    <row r="1377" spans="18:18" x14ac:dyDescent="0.35">
      <c r="R1377" s="154"/>
    </row>
    <row r="1378" spans="18:18" x14ac:dyDescent="0.35">
      <c r="R1378" s="154"/>
    </row>
    <row r="1379" spans="18:18" x14ac:dyDescent="0.35">
      <c r="R1379" s="154"/>
    </row>
    <row r="1380" spans="18:18" x14ac:dyDescent="0.35">
      <c r="R1380" s="154"/>
    </row>
    <row r="1381" spans="18:18" x14ac:dyDescent="0.35">
      <c r="R1381" s="154"/>
    </row>
    <row r="1382" spans="18:18" x14ac:dyDescent="0.35">
      <c r="R1382" s="154"/>
    </row>
    <row r="1383" spans="18:18" x14ac:dyDescent="0.35">
      <c r="R1383" s="154"/>
    </row>
    <row r="1384" spans="18:18" x14ac:dyDescent="0.35">
      <c r="R1384" s="154"/>
    </row>
    <row r="1385" spans="18:18" x14ac:dyDescent="0.35">
      <c r="R1385" s="154"/>
    </row>
    <row r="1386" spans="18:18" x14ac:dyDescent="0.35">
      <c r="R1386" s="154"/>
    </row>
    <row r="1387" spans="18:18" x14ac:dyDescent="0.35">
      <c r="R1387" s="154"/>
    </row>
    <row r="1388" spans="18:18" x14ac:dyDescent="0.35">
      <c r="R1388" s="154"/>
    </row>
    <row r="1389" spans="18:18" x14ac:dyDescent="0.35">
      <c r="R1389" s="154"/>
    </row>
    <row r="1390" spans="18:18" x14ac:dyDescent="0.35">
      <c r="R1390" s="154"/>
    </row>
    <row r="1391" spans="18:18" x14ac:dyDescent="0.35">
      <c r="R1391" s="154"/>
    </row>
    <row r="1392" spans="18:18" x14ac:dyDescent="0.35">
      <c r="R1392" s="154"/>
    </row>
    <row r="1393" spans="18:18" x14ac:dyDescent="0.35">
      <c r="R1393" s="154"/>
    </row>
    <row r="1394" spans="18:18" x14ac:dyDescent="0.35">
      <c r="R1394" s="154"/>
    </row>
    <row r="1395" spans="18:18" x14ac:dyDescent="0.35">
      <c r="R1395" s="154"/>
    </row>
    <row r="1396" spans="18:18" x14ac:dyDescent="0.35">
      <c r="R1396" s="154"/>
    </row>
    <row r="1397" spans="18:18" x14ac:dyDescent="0.35">
      <c r="R1397" s="154"/>
    </row>
    <row r="1398" spans="18:18" x14ac:dyDescent="0.35">
      <c r="R1398" s="154"/>
    </row>
    <row r="1399" spans="18:18" x14ac:dyDescent="0.35">
      <c r="R1399" s="154"/>
    </row>
    <row r="1400" spans="18:18" x14ac:dyDescent="0.35">
      <c r="R1400" s="154"/>
    </row>
    <row r="1401" spans="18:18" x14ac:dyDescent="0.35">
      <c r="R1401" s="154"/>
    </row>
    <row r="1402" spans="18:18" x14ac:dyDescent="0.35">
      <c r="R1402" s="154"/>
    </row>
    <row r="1403" spans="18:18" x14ac:dyDescent="0.35">
      <c r="R1403" s="154"/>
    </row>
    <row r="1404" spans="18:18" x14ac:dyDescent="0.35">
      <c r="R1404" s="154"/>
    </row>
    <row r="1405" spans="18:18" x14ac:dyDescent="0.35">
      <c r="R1405" s="154"/>
    </row>
    <row r="1406" spans="18:18" x14ac:dyDescent="0.35">
      <c r="R1406" s="154"/>
    </row>
    <row r="1407" spans="18:18" x14ac:dyDescent="0.35">
      <c r="R1407" s="154"/>
    </row>
    <row r="1408" spans="18:18" x14ac:dyDescent="0.35">
      <c r="R1408" s="154"/>
    </row>
    <row r="1409" spans="18:18" x14ac:dyDescent="0.35">
      <c r="R1409" s="154"/>
    </row>
    <row r="1410" spans="18:18" x14ac:dyDescent="0.35">
      <c r="R1410" s="154"/>
    </row>
    <row r="1411" spans="18:18" x14ac:dyDescent="0.35">
      <c r="R1411" s="154"/>
    </row>
    <row r="1412" spans="18:18" x14ac:dyDescent="0.35">
      <c r="R1412" s="154"/>
    </row>
    <row r="1413" spans="18:18" x14ac:dyDescent="0.35">
      <c r="R1413" s="154"/>
    </row>
    <row r="1414" spans="18:18" x14ac:dyDescent="0.35">
      <c r="R1414" s="154"/>
    </row>
    <row r="1415" spans="18:18" x14ac:dyDescent="0.35">
      <c r="R1415" s="154"/>
    </row>
    <row r="1416" spans="18:18" x14ac:dyDescent="0.35">
      <c r="R1416" s="154"/>
    </row>
    <row r="1417" spans="18:18" x14ac:dyDescent="0.35">
      <c r="R1417" s="154"/>
    </row>
    <row r="1418" spans="18:18" x14ac:dyDescent="0.35">
      <c r="R1418" s="154"/>
    </row>
    <row r="1419" spans="18:18" x14ac:dyDescent="0.35">
      <c r="R1419" s="154"/>
    </row>
    <row r="1420" spans="18:18" x14ac:dyDescent="0.35">
      <c r="R1420" s="154"/>
    </row>
    <row r="1421" spans="18:18" x14ac:dyDescent="0.35">
      <c r="R1421" s="154"/>
    </row>
    <row r="1422" spans="18:18" x14ac:dyDescent="0.35">
      <c r="R1422" s="154"/>
    </row>
    <row r="1423" spans="18:18" x14ac:dyDescent="0.35">
      <c r="R1423" s="154"/>
    </row>
    <row r="1424" spans="18:18" x14ac:dyDescent="0.35">
      <c r="R1424" s="154"/>
    </row>
    <row r="1425" spans="18:18" x14ac:dyDescent="0.35">
      <c r="R1425" s="154"/>
    </row>
    <row r="1426" spans="18:18" x14ac:dyDescent="0.35">
      <c r="R1426" s="154"/>
    </row>
    <row r="1427" spans="18:18" x14ac:dyDescent="0.35">
      <c r="R1427" s="154"/>
    </row>
    <row r="1428" spans="18:18" x14ac:dyDescent="0.35">
      <c r="R1428" s="154"/>
    </row>
    <row r="1429" spans="18:18" x14ac:dyDescent="0.35">
      <c r="R1429" s="154"/>
    </row>
    <row r="1430" spans="18:18" x14ac:dyDescent="0.35">
      <c r="R1430" s="154"/>
    </row>
    <row r="1431" spans="18:18" x14ac:dyDescent="0.35">
      <c r="R1431" s="154"/>
    </row>
    <row r="1432" spans="18:18" x14ac:dyDescent="0.35">
      <c r="R1432" s="154"/>
    </row>
    <row r="1433" spans="18:18" x14ac:dyDescent="0.35">
      <c r="R1433" s="154"/>
    </row>
    <row r="1434" spans="18:18" x14ac:dyDescent="0.35">
      <c r="R1434" s="154"/>
    </row>
    <row r="1435" spans="18:18" x14ac:dyDescent="0.35">
      <c r="R1435" s="154"/>
    </row>
    <row r="1436" spans="18:18" x14ac:dyDescent="0.35">
      <c r="R1436" s="154"/>
    </row>
    <row r="1437" spans="18:18" x14ac:dyDescent="0.35">
      <c r="R1437" s="154"/>
    </row>
    <row r="1438" spans="18:18" x14ac:dyDescent="0.35">
      <c r="R1438" s="154"/>
    </row>
    <row r="1439" spans="18:18" x14ac:dyDescent="0.35">
      <c r="R1439" s="154"/>
    </row>
    <row r="1440" spans="18:18" x14ac:dyDescent="0.35">
      <c r="R1440" s="154"/>
    </row>
    <row r="1441" spans="18:18" x14ac:dyDescent="0.35">
      <c r="R1441" s="154"/>
    </row>
    <row r="1442" spans="18:18" x14ac:dyDescent="0.35">
      <c r="R1442" s="154"/>
    </row>
    <row r="1443" spans="18:18" x14ac:dyDescent="0.35">
      <c r="R1443" s="154"/>
    </row>
    <row r="1444" spans="18:18" x14ac:dyDescent="0.35">
      <c r="R1444" s="154"/>
    </row>
    <row r="1445" spans="18:18" x14ac:dyDescent="0.35">
      <c r="R1445" s="154"/>
    </row>
    <row r="1446" spans="18:18" x14ac:dyDescent="0.35">
      <c r="R1446" s="154"/>
    </row>
    <row r="1447" spans="18:18" x14ac:dyDescent="0.35">
      <c r="R1447" s="154"/>
    </row>
    <row r="1448" spans="18:18" x14ac:dyDescent="0.35">
      <c r="R1448" s="154"/>
    </row>
    <row r="1449" spans="18:18" x14ac:dyDescent="0.35">
      <c r="R1449" s="154"/>
    </row>
    <row r="1450" spans="18:18" x14ac:dyDescent="0.35">
      <c r="R1450" s="154"/>
    </row>
    <row r="1451" spans="18:18" x14ac:dyDescent="0.35">
      <c r="R1451" s="154"/>
    </row>
    <row r="1452" spans="18:18" x14ac:dyDescent="0.35">
      <c r="R1452" s="154"/>
    </row>
    <row r="1453" spans="18:18" x14ac:dyDescent="0.35">
      <c r="R1453" s="154"/>
    </row>
    <row r="1454" spans="18:18" x14ac:dyDescent="0.35">
      <c r="R1454" s="154"/>
    </row>
    <row r="1455" spans="18:18" x14ac:dyDescent="0.35">
      <c r="R1455" s="154"/>
    </row>
    <row r="1456" spans="18:18" x14ac:dyDescent="0.35">
      <c r="R1456" s="154"/>
    </row>
    <row r="1457" spans="18:18" x14ac:dyDescent="0.35">
      <c r="R1457" s="154"/>
    </row>
    <row r="1458" spans="18:18" x14ac:dyDescent="0.35">
      <c r="R1458" s="154"/>
    </row>
    <row r="1459" spans="18:18" x14ac:dyDescent="0.35">
      <c r="R1459" s="154"/>
    </row>
    <row r="1460" spans="18:18" x14ac:dyDescent="0.35">
      <c r="R1460" s="154"/>
    </row>
    <row r="1461" spans="18:18" x14ac:dyDescent="0.35">
      <c r="R1461" s="154"/>
    </row>
    <row r="1462" spans="18:18" x14ac:dyDescent="0.35">
      <c r="R1462" s="154"/>
    </row>
    <row r="1463" spans="18:18" x14ac:dyDescent="0.35">
      <c r="R1463" s="154"/>
    </row>
    <row r="1464" spans="18:18" x14ac:dyDescent="0.35">
      <c r="R1464" s="154"/>
    </row>
    <row r="1465" spans="18:18" x14ac:dyDescent="0.35">
      <c r="R1465" s="154"/>
    </row>
    <row r="1466" spans="18:18" x14ac:dyDescent="0.35">
      <c r="R1466" s="154"/>
    </row>
    <row r="1467" spans="18:18" x14ac:dyDescent="0.35">
      <c r="R1467" s="154"/>
    </row>
    <row r="1468" spans="18:18" x14ac:dyDescent="0.35">
      <c r="R1468" s="154"/>
    </row>
    <row r="1469" spans="18:18" x14ac:dyDescent="0.35">
      <c r="R1469" s="154"/>
    </row>
    <row r="1470" spans="18:18" x14ac:dyDescent="0.35">
      <c r="R1470" s="154"/>
    </row>
    <row r="1471" spans="18:18" x14ac:dyDescent="0.35">
      <c r="R1471" s="154"/>
    </row>
    <row r="1472" spans="18:18" x14ac:dyDescent="0.35">
      <c r="R1472" s="154"/>
    </row>
    <row r="1473" spans="18:18" x14ac:dyDescent="0.35">
      <c r="R1473" s="154"/>
    </row>
    <row r="1474" spans="18:18" x14ac:dyDescent="0.35">
      <c r="R1474" s="154"/>
    </row>
    <row r="1475" spans="18:18" x14ac:dyDescent="0.35">
      <c r="R1475" s="154"/>
    </row>
    <row r="1476" spans="18:18" x14ac:dyDescent="0.35">
      <c r="R1476" s="154"/>
    </row>
    <row r="1477" spans="18:18" x14ac:dyDescent="0.35">
      <c r="R1477" s="154"/>
    </row>
    <row r="1478" spans="18:18" x14ac:dyDescent="0.35">
      <c r="R1478" s="154"/>
    </row>
    <row r="1479" spans="18:18" x14ac:dyDescent="0.35">
      <c r="R1479" s="154"/>
    </row>
    <row r="1480" spans="18:18" x14ac:dyDescent="0.35">
      <c r="R1480" s="154"/>
    </row>
    <row r="1481" spans="18:18" x14ac:dyDescent="0.35">
      <c r="R1481" s="154"/>
    </row>
    <row r="1482" spans="18:18" x14ac:dyDescent="0.35">
      <c r="R1482" s="154"/>
    </row>
    <row r="1483" spans="18:18" x14ac:dyDescent="0.35">
      <c r="R1483" s="154"/>
    </row>
    <row r="1484" spans="18:18" x14ac:dyDescent="0.35">
      <c r="R1484" s="154"/>
    </row>
    <row r="1485" spans="18:18" x14ac:dyDescent="0.35">
      <c r="R1485" s="154"/>
    </row>
    <row r="1486" spans="18:18" x14ac:dyDescent="0.35">
      <c r="R1486" s="154"/>
    </row>
    <row r="1487" spans="18:18" x14ac:dyDescent="0.35">
      <c r="R1487" s="154"/>
    </row>
    <row r="1488" spans="18:18" x14ac:dyDescent="0.35">
      <c r="R1488" s="154"/>
    </row>
    <row r="1489" spans="18:18" x14ac:dyDescent="0.35">
      <c r="R1489" s="154"/>
    </row>
    <row r="1490" spans="18:18" x14ac:dyDescent="0.35">
      <c r="R1490" s="154"/>
    </row>
    <row r="1491" spans="18:18" x14ac:dyDescent="0.35">
      <c r="R1491" s="154"/>
    </row>
    <row r="1492" spans="18:18" x14ac:dyDescent="0.35">
      <c r="R1492" s="154"/>
    </row>
    <row r="1493" spans="18:18" x14ac:dyDescent="0.35">
      <c r="R1493" s="154"/>
    </row>
    <row r="1494" spans="18:18" x14ac:dyDescent="0.35">
      <c r="R1494" s="154"/>
    </row>
    <row r="1495" spans="18:18" x14ac:dyDescent="0.35">
      <c r="R1495" s="154"/>
    </row>
    <row r="1496" spans="18:18" x14ac:dyDescent="0.35">
      <c r="R1496" s="154"/>
    </row>
    <row r="1497" spans="18:18" x14ac:dyDescent="0.35">
      <c r="R1497" s="154"/>
    </row>
    <row r="1498" spans="18:18" x14ac:dyDescent="0.35">
      <c r="R1498" s="154"/>
    </row>
    <row r="1499" spans="18:18" x14ac:dyDescent="0.35">
      <c r="R1499" s="154"/>
    </row>
    <row r="1500" spans="18:18" x14ac:dyDescent="0.35">
      <c r="R1500" s="154"/>
    </row>
    <row r="1501" spans="18:18" x14ac:dyDescent="0.35">
      <c r="R1501" s="154"/>
    </row>
    <row r="1502" spans="18:18" x14ac:dyDescent="0.35">
      <c r="R1502" s="154"/>
    </row>
    <row r="1503" spans="18:18" x14ac:dyDescent="0.35">
      <c r="R1503" s="154"/>
    </row>
    <row r="1504" spans="18:18" x14ac:dyDescent="0.35">
      <c r="R1504" s="154"/>
    </row>
    <row r="1505" spans="18:18" x14ac:dyDescent="0.35">
      <c r="R1505" s="154"/>
    </row>
    <row r="1506" spans="18:18" x14ac:dyDescent="0.35">
      <c r="R1506" s="154"/>
    </row>
    <row r="1507" spans="18:18" x14ac:dyDescent="0.35">
      <c r="R1507" s="154"/>
    </row>
    <row r="1508" spans="18:18" x14ac:dyDescent="0.35">
      <c r="R1508" s="154"/>
    </row>
    <row r="1509" spans="18:18" x14ac:dyDescent="0.35">
      <c r="R1509" s="154"/>
    </row>
    <row r="1510" spans="18:18" x14ac:dyDescent="0.35">
      <c r="R1510" s="154"/>
    </row>
    <row r="1511" spans="18:18" x14ac:dyDescent="0.35">
      <c r="R1511" s="154"/>
    </row>
    <row r="1512" spans="18:18" x14ac:dyDescent="0.35">
      <c r="R1512" s="154"/>
    </row>
    <row r="1513" spans="18:18" x14ac:dyDescent="0.35">
      <c r="R1513" s="154"/>
    </row>
    <row r="1514" spans="18:18" x14ac:dyDescent="0.35">
      <c r="R1514" s="154"/>
    </row>
    <row r="1515" spans="18:18" x14ac:dyDescent="0.35">
      <c r="R1515" s="154"/>
    </row>
    <row r="1516" spans="18:18" x14ac:dyDescent="0.35">
      <c r="R1516" s="154"/>
    </row>
    <row r="1517" spans="18:18" x14ac:dyDescent="0.35">
      <c r="R1517" s="154"/>
    </row>
    <row r="1518" spans="18:18" x14ac:dyDescent="0.35">
      <c r="R1518" s="154"/>
    </row>
    <row r="1519" spans="18:18" x14ac:dyDescent="0.35">
      <c r="R1519" s="154"/>
    </row>
    <row r="1520" spans="18:18" x14ac:dyDescent="0.35">
      <c r="R1520" s="154"/>
    </row>
    <row r="1521" spans="18:18" x14ac:dyDescent="0.35">
      <c r="R1521" s="154"/>
    </row>
    <row r="1522" spans="18:18" x14ac:dyDescent="0.35">
      <c r="R1522" s="154"/>
    </row>
    <row r="1523" spans="18:18" x14ac:dyDescent="0.35">
      <c r="R1523" s="154"/>
    </row>
    <row r="1524" spans="18:18" x14ac:dyDescent="0.35">
      <c r="R1524" s="154"/>
    </row>
    <row r="1525" spans="18:18" x14ac:dyDescent="0.35">
      <c r="R1525" s="154"/>
    </row>
    <row r="1526" spans="18:18" x14ac:dyDescent="0.35">
      <c r="R1526" s="154"/>
    </row>
    <row r="1527" spans="18:18" x14ac:dyDescent="0.35">
      <c r="R1527" s="154"/>
    </row>
    <row r="1528" spans="18:18" x14ac:dyDescent="0.35">
      <c r="R1528" s="154"/>
    </row>
    <row r="1529" spans="18:18" x14ac:dyDescent="0.35">
      <c r="R1529" s="154"/>
    </row>
    <row r="1530" spans="18:18" x14ac:dyDescent="0.35">
      <c r="R1530" s="154"/>
    </row>
    <row r="1531" spans="18:18" x14ac:dyDescent="0.35">
      <c r="R1531" s="154"/>
    </row>
    <row r="1532" spans="18:18" x14ac:dyDescent="0.35">
      <c r="R1532" s="154"/>
    </row>
    <row r="1533" spans="18:18" x14ac:dyDescent="0.35">
      <c r="R1533" s="154"/>
    </row>
    <row r="1534" spans="18:18" x14ac:dyDescent="0.35">
      <c r="R1534" s="154"/>
    </row>
    <row r="1535" spans="18:18" x14ac:dyDescent="0.35">
      <c r="R1535" s="154"/>
    </row>
    <row r="1536" spans="18:18" x14ac:dyDescent="0.35">
      <c r="R1536" s="154"/>
    </row>
    <row r="1537" spans="18:18" x14ac:dyDescent="0.35">
      <c r="R1537" s="154"/>
    </row>
    <row r="1538" spans="18:18" x14ac:dyDescent="0.35">
      <c r="R1538" s="154"/>
    </row>
    <row r="1539" spans="18:18" x14ac:dyDescent="0.35">
      <c r="R1539" s="154"/>
    </row>
    <row r="1540" spans="18:18" x14ac:dyDescent="0.35">
      <c r="R1540" s="154"/>
    </row>
    <row r="1541" spans="18:18" x14ac:dyDescent="0.35">
      <c r="R1541" s="154"/>
    </row>
    <row r="1542" spans="18:18" x14ac:dyDescent="0.35">
      <c r="R1542" s="154"/>
    </row>
    <row r="1543" spans="18:18" x14ac:dyDescent="0.35">
      <c r="R1543" s="154"/>
    </row>
    <row r="1544" spans="18:18" x14ac:dyDescent="0.35">
      <c r="R1544" s="154"/>
    </row>
    <row r="1545" spans="18:18" x14ac:dyDescent="0.35">
      <c r="R1545" s="154"/>
    </row>
    <row r="1546" spans="18:18" x14ac:dyDescent="0.35">
      <c r="R1546" s="154"/>
    </row>
    <row r="1547" spans="18:18" x14ac:dyDescent="0.35">
      <c r="R1547" s="154"/>
    </row>
    <row r="1548" spans="18:18" x14ac:dyDescent="0.35">
      <c r="R1548" s="154"/>
    </row>
    <row r="1549" spans="18:18" x14ac:dyDescent="0.35">
      <c r="R1549" s="154"/>
    </row>
    <row r="1550" spans="18:18" x14ac:dyDescent="0.35">
      <c r="R1550" s="154"/>
    </row>
    <row r="1551" spans="18:18" x14ac:dyDescent="0.35">
      <c r="R1551" s="154"/>
    </row>
    <row r="1552" spans="18:18" x14ac:dyDescent="0.35">
      <c r="R1552" s="154"/>
    </row>
    <row r="1553" spans="18:18" x14ac:dyDescent="0.35">
      <c r="R1553" s="154"/>
    </row>
    <row r="1554" spans="18:18" x14ac:dyDescent="0.35">
      <c r="R1554" s="154"/>
    </row>
    <row r="1555" spans="18:18" x14ac:dyDescent="0.35">
      <c r="R1555" s="154"/>
    </row>
    <row r="1556" spans="18:18" x14ac:dyDescent="0.35">
      <c r="R1556" s="154"/>
    </row>
    <row r="1557" spans="18:18" x14ac:dyDescent="0.35">
      <c r="R1557" s="154"/>
    </row>
    <row r="1558" spans="18:18" x14ac:dyDescent="0.35">
      <c r="R1558" s="154"/>
    </row>
    <row r="1559" spans="18:18" x14ac:dyDescent="0.35">
      <c r="R1559" s="154"/>
    </row>
    <row r="1560" spans="18:18" x14ac:dyDescent="0.35">
      <c r="R1560" s="154"/>
    </row>
    <row r="1561" spans="18:18" x14ac:dyDescent="0.35">
      <c r="R1561" s="154"/>
    </row>
    <row r="1562" spans="18:18" x14ac:dyDescent="0.35">
      <c r="R1562" s="154"/>
    </row>
    <row r="1563" spans="18:18" x14ac:dyDescent="0.35">
      <c r="R1563" s="154"/>
    </row>
    <row r="1564" spans="18:18" x14ac:dyDescent="0.35">
      <c r="R1564" s="154"/>
    </row>
    <row r="1565" spans="18:18" x14ac:dyDescent="0.35">
      <c r="R1565" s="154"/>
    </row>
    <row r="1566" spans="18:18" x14ac:dyDescent="0.35">
      <c r="R1566" s="154"/>
    </row>
    <row r="1567" spans="18:18" x14ac:dyDescent="0.35">
      <c r="R1567" s="154"/>
    </row>
    <row r="1568" spans="18:18" x14ac:dyDescent="0.35">
      <c r="R1568" s="154"/>
    </row>
    <row r="1569" spans="18:18" x14ac:dyDescent="0.35">
      <c r="R1569" s="154"/>
    </row>
    <row r="1570" spans="18:18" x14ac:dyDescent="0.35">
      <c r="R1570" s="154"/>
    </row>
    <row r="1571" spans="18:18" x14ac:dyDescent="0.35">
      <c r="R1571" s="154"/>
    </row>
    <row r="1572" spans="18:18" x14ac:dyDescent="0.35">
      <c r="R1572" s="154"/>
    </row>
    <row r="1573" spans="18:18" x14ac:dyDescent="0.35">
      <c r="R1573" s="154"/>
    </row>
    <row r="1574" spans="18:18" x14ac:dyDescent="0.35">
      <c r="R1574" s="154"/>
    </row>
    <row r="1575" spans="18:18" x14ac:dyDescent="0.35">
      <c r="R1575" s="154"/>
    </row>
    <row r="1576" spans="18:18" x14ac:dyDescent="0.35">
      <c r="R1576" s="154"/>
    </row>
    <row r="1577" spans="18:18" x14ac:dyDescent="0.35">
      <c r="R1577" s="154"/>
    </row>
    <row r="1578" spans="18:18" x14ac:dyDescent="0.35">
      <c r="R1578" s="154"/>
    </row>
    <row r="1579" spans="18:18" x14ac:dyDescent="0.35">
      <c r="R1579" s="154"/>
    </row>
    <row r="1580" spans="18:18" x14ac:dyDescent="0.35">
      <c r="R1580" s="154"/>
    </row>
    <row r="1581" spans="18:18" x14ac:dyDescent="0.35">
      <c r="R1581" s="154"/>
    </row>
    <row r="1582" spans="18:18" x14ac:dyDescent="0.35">
      <c r="R1582" s="154"/>
    </row>
    <row r="1583" spans="18:18" x14ac:dyDescent="0.35">
      <c r="R1583" s="154"/>
    </row>
    <row r="1584" spans="18:18" x14ac:dyDescent="0.35">
      <c r="R1584" s="154"/>
    </row>
    <row r="1585" spans="18:18" x14ac:dyDescent="0.35">
      <c r="R1585" s="154"/>
    </row>
    <row r="1586" spans="18:18" x14ac:dyDescent="0.35">
      <c r="R1586" s="154"/>
    </row>
    <row r="1587" spans="18:18" x14ac:dyDescent="0.35">
      <c r="R1587" s="154"/>
    </row>
    <row r="1588" spans="18:18" x14ac:dyDescent="0.35">
      <c r="R1588" s="154"/>
    </row>
    <row r="1589" spans="18:18" x14ac:dyDescent="0.35">
      <c r="R1589" s="154"/>
    </row>
    <row r="1590" spans="18:18" x14ac:dyDescent="0.35">
      <c r="R1590" s="154"/>
    </row>
    <row r="1591" spans="18:18" x14ac:dyDescent="0.35">
      <c r="R1591" s="154"/>
    </row>
    <row r="1592" spans="18:18" x14ac:dyDescent="0.35">
      <c r="R1592" s="154"/>
    </row>
    <row r="1593" spans="18:18" x14ac:dyDescent="0.35">
      <c r="R1593" s="154"/>
    </row>
    <row r="1594" spans="18:18" x14ac:dyDescent="0.35">
      <c r="R1594" s="154"/>
    </row>
    <row r="1595" spans="18:18" x14ac:dyDescent="0.35">
      <c r="R1595" s="154"/>
    </row>
    <row r="1596" spans="18:18" x14ac:dyDescent="0.35">
      <c r="R1596" s="154"/>
    </row>
    <row r="1597" spans="18:18" x14ac:dyDescent="0.35">
      <c r="R1597" s="154"/>
    </row>
    <row r="1598" spans="18:18" x14ac:dyDescent="0.35">
      <c r="R1598" s="154"/>
    </row>
    <row r="1599" spans="18:18" x14ac:dyDescent="0.35">
      <c r="R1599" s="154"/>
    </row>
    <row r="1600" spans="18:18" x14ac:dyDescent="0.35">
      <c r="R1600" s="154"/>
    </row>
    <row r="1601" spans="18:18" x14ac:dyDescent="0.35">
      <c r="R1601" s="154"/>
    </row>
    <row r="1602" spans="18:18" x14ac:dyDescent="0.35">
      <c r="R1602" s="154"/>
    </row>
    <row r="1603" spans="18:18" x14ac:dyDescent="0.35">
      <c r="R1603" s="154"/>
    </row>
    <row r="1604" spans="18:18" x14ac:dyDescent="0.35">
      <c r="R1604" s="154"/>
    </row>
    <row r="1605" spans="18:18" x14ac:dyDescent="0.35">
      <c r="R1605" s="154"/>
    </row>
    <row r="1606" spans="18:18" x14ac:dyDescent="0.35">
      <c r="R1606" s="154"/>
    </row>
    <row r="1607" spans="18:18" x14ac:dyDescent="0.35">
      <c r="R1607" s="154"/>
    </row>
    <row r="1608" spans="18:18" x14ac:dyDescent="0.35">
      <c r="R1608" s="154"/>
    </row>
    <row r="1609" spans="18:18" x14ac:dyDescent="0.35">
      <c r="R1609" s="154"/>
    </row>
    <row r="1610" spans="18:18" x14ac:dyDescent="0.35">
      <c r="R1610" s="154"/>
    </row>
    <row r="1611" spans="18:18" x14ac:dyDescent="0.35">
      <c r="R1611" s="154"/>
    </row>
    <row r="1612" spans="18:18" x14ac:dyDescent="0.35">
      <c r="R1612" s="154"/>
    </row>
    <row r="1613" spans="18:18" x14ac:dyDescent="0.35">
      <c r="R1613" s="154"/>
    </row>
    <row r="1614" spans="18:18" x14ac:dyDescent="0.35">
      <c r="R1614" s="154"/>
    </row>
    <row r="1615" spans="18:18" x14ac:dyDescent="0.35">
      <c r="R1615" s="154"/>
    </row>
    <row r="1616" spans="18:18" x14ac:dyDescent="0.35">
      <c r="R1616" s="154"/>
    </row>
    <row r="1617" spans="18:18" x14ac:dyDescent="0.35">
      <c r="R1617" s="154"/>
    </row>
    <row r="1618" spans="18:18" x14ac:dyDescent="0.35">
      <c r="R1618" s="154"/>
    </row>
    <row r="1619" spans="18:18" x14ac:dyDescent="0.35">
      <c r="R1619" s="154"/>
    </row>
    <row r="1620" spans="18:18" x14ac:dyDescent="0.35">
      <c r="R1620" s="154"/>
    </row>
    <row r="1621" spans="18:18" x14ac:dyDescent="0.35">
      <c r="R1621" s="154"/>
    </row>
    <row r="1622" spans="18:18" x14ac:dyDescent="0.35">
      <c r="R1622" s="154"/>
    </row>
    <row r="1623" spans="18:18" x14ac:dyDescent="0.35">
      <c r="R1623" s="154"/>
    </row>
    <row r="1624" spans="18:18" x14ac:dyDescent="0.35">
      <c r="R1624" s="154"/>
    </row>
    <row r="1625" spans="18:18" x14ac:dyDescent="0.35">
      <c r="R1625" s="154"/>
    </row>
    <row r="1626" spans="18:18" x14ac:dyDescent="0.35">
      <c r="R1626" s="154"/>
    </row>
    <row r="1627" spans="18:18" x14ac:dyDescent="0.35">
      <c r="R1627" s="154"/>
    </row>
    <row r="1628" spans="18:18" x14ac:dyDescent="0.35">
      <c r="R1628" s="154"/>
    </row>
    <row r="1629" spans="18:18" x14ac:dyDescent="0.35">
      <c r="R1629" s="154"/>
    </row>
    <row r="1630" spans="18:18" x14ac:dyDescent="0.35">
      <c r="R1630" s="154"/>
    </row>
    <row r="1631" spans="18:18" x14ac:dyDescent="0.35">
      <c r="R1631" s="154"/>
    </row>
    <row r="1632" spans="18:18" x14ac:dyDescent="0.35">
      <c r="R1632" s="154"/>
    </row>
    <row r="1633" spans="18:18" x14ac:dyDescent="0.35">
      <c r="R1633" s="154"/>
    </row>
    <row r="1634" spans="18:18" x14ac:dyDescent="0.35">
      <c r="R1634" s="154"/>
    </row>
    <row r="1635" spans="18:18" x14ac:dyDescent="0.35">
      <c r="R1635" s="154"/>
    </row>
    <row r="1636" spans="18:18" x14ac:dyDescent="0.35">
      <c r="R1636" s="154"/>
    </row>
    <row r="1637" spans="18:18" x14ac:dyDescent="0.35">
      <c r="R1637" s="154"/>
    </row>
    <row r="1638" spans="18:18" x14ac:dyDescent="0.35">
      <c r="R1638" s="154"/>
    </row>
    <row r="1639" spans="18:18" x14ac:dyDescent="0.35">
      <c r="R1639" s="154"/>
    </row>
    <row r="1640" spans="18:18" x14ac:dyDescent="0.35">
      <c r="R1640" s="154"/>
    </row>
    <row r="1641" spans="18:18" x14ac:dyDescent="0.35">
      <c r="R1641" s="154"/>
    </row>
    <row r="1642" spans="18:18" x14ac:dyDescent="0.35">
      <c r="R1642" s="154"/>
    </row>
    <row r="1643" spans="18:18" x14ac:dyDescent="0.35">
      <c r="R1643" s="154"/>
    </row>
    <row r="1644" spans="18:18" x14ac:dyDescent="0.35">
      <c r="R1644" s="154"/>
    </row>
    <row r="1645" spans="18:18" x14ac:dyDescent="0.35">
      <c r="R1645" s="154"/>
    </row>
    <row r="1646" spans="18:18" x14ac:dyDescent="0.35">
      <c r="R1646" s="154"/>
    </row>
    <row r="1647" spans="18:18" x14ac:dyDescent="0.35">
      <c r="R1647" s="154"/>
    </row>
    <row r="1648" spans="18:18" x14ac:dyDescent="0.35">
      <c r="R1648" s="154"/>
    </row>
    <row r="1649" spans="18:18" x14ac:dyDescent="0.35">
      <c r="R1649" s="154"/>
    </row>
    <row r="1650" spans="18:18" x14ac:dyDescent="0.35">
      <c r="R1650" s="154"/>
    </row>
    <row r="1651" spans="18:18" x14ac:dyDescent="0.35">
      <c r="R1651" s="154"/>
    </row>
    <row r="1652" spans="18:18" x14ac:dyDescent="0.35">
      <c r="R1652" s="154"/>
    </row>
    <row r="1653" spans="18:18" x14ac:dyDescent="0.35">
      <c r="R1653" s="154"/>
    </row>
    <row r="1654" spans="18:18" x14ac:dyDescent="0.35">
      <c r="R1654" s="154"/>
    </row>
    <row r="1655" spans="18:18" x14ac:dyDescent="0.35">
      <c r="R1655" s="154"/>
    </row>
    <row r="1656" spans="18:18" x14ac:dyDescent="0.35">
      <c r="R1656" s="154"/>
    </row>
    <row r="1657" spans="18:18" x14ac:dyDescent="0.35">
      <c r="R1657" s="154"/>
    </row>
    <row r="1658" spans="18:18" x14ac:dyDescent="0.35">
      <c r="R1658" s="154"/>
    </row>
    <row r="1659" spans="18:18" x14ac:dyDescent="0.35">
      <c r="R1659" s="154"/>
    </row>
    <row r="1660" spans="18:18" x14ac:dyDescent="0.35">
      <c r="R1660" s="154"/>
    </row>
    <row r="1661" spans="18:18" x14ac:dyDescent="0.35">
      <c r="R1661" s="154"/>
    </row>
    <row r="1662" spans="18:18" x14ac:dyDescent="0.35">
      <c r="R1662" s="154"/>
    </row>
    <row r="1663" spans="18:18" x14ac:dyDescent="0.35">
      <c r="R1663" s="154"/>
    </row>
    <row r="1664" spans="18:18" x14ac:dyDescent="0.35">
      <c r="R1664" s="154"/>
    </row>
    <row r="1665" spans="18:18" x14ac:dyDescent="0.35">
      <c r="R1665" s="154"/>
    </row>
    <row r="1666" spans="18:18" x14ac:dyDescent="0.35">
      <c r="R1666" s="154"/>
    </row>
    <row r="1667" spans="18:18" x14ac:dyDescent="0.35">
      <c r="R1667" s="154"/>
    </row>
    <row r="1668" spans="18:18" x14ac:dyDescent="0.35">
      <c r="R1668" s="154"/>
    </row>
    <row r="1669" spans="18:18" x14ac:dyDescent="0.35">
      <c r="R1669" s="154"/>
    </row>
    <row r="1670" spans="18:18" x14ac:dyDescent="0.35">
      <c r="R1670" s="154"/>
    </row>
    <row r="1671" spans="18:18" x14ac:dyDescent="0.35">
      <c r="R1671" s="154"/>
    </row>
    <row r="1672" spans="18:18" x14ac:dyDescent="0.35">
      <c r="R1672" s="154"/>
    </row>
    <row r="1673" spans="18:18" x14ac:dyDescent="0.35">
      <c r="R1673" s="154"/>
    </row>
    <row r="1674" spans="18:18" x14ac:dyDescent="0.35">
      <c r="R1674" s="154"/>
    </row>
    <row r="1675" spans="18:18" x14ac:dyDescent="0.35">
      <c r="R1675" s="154"/>
    </row>
    <row r="1676" spans="18:18" x14ac:dyDescent="0.35">
      <c r="R1676" s="154"/>
    </row>
    <row r="1677" spans="18:18" x14ac:dyDescent="0.35">
      <c r="R1677" s="154"/>
    </row>
    <row r="1678" spans="18:18" x14ac:dyDescent="0.35">
      <c r="R1678" s="154"/>
    </row>
    <row r="1679" spans="18:18" x14ac:dyDescent="0.35">
      <c r="R1679" s="154"/>
    </row>
    <row r="1680" spans="18:18" x14ac:dyDescent="0.35">
      <c r="R1680" s="154"/>
    </row>
    <row r="1681" spans="18:18" x14ac:dyDescent="0.35">
      <c r="R1681" s="154"/>
    </row>
    <row r="1682" spans="18:18" x14ac:dyDescent="0.35">
      <c r="R1682" s="154"/>
    </row>
    <row r="1683" spans="18:18" x14ac:dyDescent="0.35">
      <c r="R1683" s="154"/>
    </row>
    <row r="1684" spans="18:18" x14ac:dyDescent="0.35">
      <c r="R1684" s="154"/>
    </row>
    <row r="1685" spans="18:18" x14ac:dyDescent="0.35">
      <c r="R1685" s="154"/>
    </row>
    <row r="1686" spans="18:18" x14ac:dyDescent="0.35">
      <c r="R1686" s="154"/>
    </row>
    <row r="1687" spans="18:18" x14ac:dyDescent="0.35">
      <c r="R1687" s="154"/>
    </row>
    <row r="1688" spans="18:18" x14ac:dyDescent="0.35">
      <c r="R1688" s="154"/>
    </row>
    <row r="1689" spans="18:18" x14ac:dyDescent="0.35">
      <c r="R1689" s="154"/>
    </row>
    <row r="1690" spans="18:18" x14ac:dyDescent="0.35">
      <c r="R1690" s="154"/>
    </row>
    <row r="1691" spans="18:18" x14ac:dyDescent="0.35">
      <c r="R1691" s="154"/>
    </row>
    <row r="1692" spans="18:18" x14ac:dyDescent="0.35">
      <c r="R1692" s="154"/>
    </row>
    <row r="1693" spans="18:18" x14ac:dyDescent="0.35">
      <c r="R1693" s="154"/>
    </row>
    <row r="1694" spans="18:18" x14ac:dyDescent="0.35">
      <c r="R1694" s="154"/>
    </row>
    <row r="1695" spans="18:18" x14ac:dyDescent="0.35">
      <c r="R1695" s="154"/>
    </row>
    <row r="1696" spans="18:18" x14ac:dyDescent="0.35">
      <c r="R1696" s="154"/>
    </row>
    <row r="1697" spans="18:18" x14ac:dyDescent="0.35">
      <c r="R1697" s="154"/>
    </row>
    <row r="1698" spans="18:18" x14ac:dyDescent="0.35">
      <c r="R1698" s="154"/>
    </row>
    <row r="1699" spans="18:18" x14ac:dyDescent="0.35">
      <c r="R1699" s="154"/>
    </row>
    <row r="1700" spans="18:18" x14ac:dyDescent="0.35">
      <c r="R1700" s="154"/>
    </row>
    <row r="1701" spans="18:18" x14ac:dyDescent="0.35">
      <c r="R1701" s="154"/>
    </row>
    <row r="1702" spans="18:18" x14ac:dyDescent="0.35">
      <c r="R1702" s="154"/>
    </row>
    <row r="1703" spans="18:18" x14ac:dyDescent="0.35">
      <c r="R1703" s="154"/>
    </row>
    <row r="1704" spans="18:18" x14ac:dyDescent="0.35">
      <c r="R1704" s="154"/>
    </row>
    <row r="1705" spans="18:18" x14ac:dyDescent="0.35">
      <c r="R1705" s="154"/>
    </row>
    <row r="1706" spans="18:18" x14ac:dyDescent="0.35">
      <c r="R1706" s="154"/>
    </row>
    <row r="1707" spans="18:18" x14ac:dyDescent="0.35">
      <c r="R1707" s="154"/>
    </row>
    <row r="1708" spans="18:18" x14ac:dyDescent="0.35">
      <c r="R1708" s="154"/>
    </row>
    <row r="1709" spans="18:18" x14ac:dyDescent="0.35">
      <c r="R1709" s="154"/>
    </row>
    <row r="1710" spans="18:18" x14ac:dyDescent="0.35">
      <c r="R1710" s="154"/>
    </row>
    <row r="1711" spans="18:18" x14ac:dyDescent="0.35">
      <c r="R1711" s="154"/>
    </row>
    <row r="1712" spans="18:18" x14ac:dyDescent="0.35">
      <c r="R1712" s="154"/>
    </row>
    <row r="1713" spans="18:18" x14ac:dyDescent="0.35">
      <c r="R1713" s="154"/>
    </row>
    <row r="1714" spans="18:18" x14ac:dyDescent="0.35">
      <c r="R1714" s="154"/>
    </row>
    <row r="1715" spans="18:18" x14ac:dyDescent="0.35">
      <c r="R1715" s="154"/>
    </row>
    <row r="1716" spans="18:18" x14ac:dyDescent="0.35">
      <c r="R1716" s="154"/>
    </row>
    <row r="1717" spans="18:18" x14ac:dyDescent="0.35">
      <c r="R1717" s="154"/>
    </row>
    <row r="1718" spans="18:18" x14ac:dyDescent="0.35">
      <c r="R1718" s="154"/>
    </row>
    <row r="1719" spans="18:18" x14ac:dyDescent="0.35">
      <c r="R1719" s="154"/>
    </row>
    <row r="1720" spans="18:18" x14ac:dyDescent="0.35">
      <c r="R1720" s="154"/>
    </row>
    <row r="1721" spans="18:18" x14ac:dyDescent="0.35">
      <c r="R1721" s="154"/>
    </row>
    <row r="1722" spans="18:18" x14ac:dyDescent="0.35">
      <c r="R1722" s="154"/>
    </row>
    <row r="1723" spans="18:18" x14ac:dyDescent="0.35">
      <c r="R1723" s="154"/>
    </row>
    <row r="1724" spans="18:18" x14ac:dyDescent="0.35">
      <c r="R1724" s="154"/>
    </row>
    <row r="1725" spans="18:18" x14ac:dyDescent="0.35">
      <c r="R1725" s="154"/>
    </row>
    <row r="1726" spans="18:18" x14ac:dyDescent="0.35">
      <c r="R1726" s="154"/>
    </row>
    <row r="1727" spans="18:18" x14ac:dyDescent="0.35">
      <c r="R1727" s="154"/>
    </row>
    <row r="1728" spans="18:18" x14ac:dyDescent="0.35">
      <c r="R1728" s="154"/>
    </row>
    <row r="1729" spans="18:18" x14ac:dyDescent="0.35">
      <c r="R1729" s="154"/>
    </row>
    <row r="1730" spans="18:18" x14ac:dyDescent="0.35">
      <c r="R1730" s="154"/>
    </row>
    <row r="1731" spans="18:18" x14ac:dyDescent="0.35">
      <c r="R1731" s="154"/>
    </row>
    <row r="1732" spans="18:18" x14ac:dyDescent="0.35">
      <c r="R1732" s="154"/>
    </row>
    <row r="1733" spans="18:18" x14ac:dyDescent="0.35">
      <c r="R1733" s="154"/>
    </row>
    <row r="1734" spans="18:18" x14ac:dyDescent="0.35">
      <c r="R1734" s="154"/>
    </row>
    <row r="1735" spans="18:18" x14ac:dyDescent="0.35">
      <c r="R1735" s="154"/>
    </row>
    <row r="1736" spans="18:18" x14ac:dyDescent="0.35">
      <c r="R1736" s="154"/>
    </row>
    <row r="1737" spans="18:18" x14ac:dyDescent="0.35">
      <c r="R1737" s="154"/>
    </row>
    <row r="1738" spans="18:18" x14ac:dyDescent="0.35">
      <c r="R1738" s="154"/>
    </row>
    <row r="1739" spans="18:18" x14ac:dyDescent="0.35">
      <c r="R1739" s="154"/>
    </row>
    <row r="1740" spans="18:18" x14ac:dyDescent="0.35">
      <c r="R1740" s="154"/>
    </row>
    <row r="1741" spans="18:18" x14ac:dyDescent="0.35">
      <c r="R1741" s="154"/>
    </row>
    <row r="1742" spans="18:18" x14ac:dyDescent="0.35">
      <c r="R1742" s="154"/>
    </row>
    <row r="1743" spans="18:18" x14ac:dyDescent="0.35">
      <c r="R1743" s="154"/>
    </row>
    <row r="1744" spans="18:18" x14ac:dyDescent="0.35">
      <c r="R1744" s="154"/>
    </row>
    <row r="1745" spans="18:18" x14ac:dyDescent="0.35">
      <c r="R1745" s="154"/>
    </row>
    <row r="1746" spans="18:18" x14ac:dyDescent="0.35">
      <c r="R1746" s="154"/>
    </row>
    <row r="1747" spans="18:18" x14ac:dyDescent="0.35">
      <c r="R1747" s="154"/>
    </row>
    <row r="1748" spans="18:18" x14ac:dyDescent="0.35">
      <c r="R1748" s="154"/>
    </row>
    <row r="1749" spans="18:18" x14ac:dyDescent="0.35">
      <c r="R1749" s="154"/>
    </row>
    <row r="1750" spans="18:18" x14ac:dyDescent="0.35">
      <c r="R1750" s="154"/>
    </row>
    <row r="1751" spans="18:18" x14ac:dyDescent="0.35">
      <c r="R1751" s="154"/>
    </row>
    <row r="1752" spans="18:18" x14ac:dyDescent="0.35">
      <c r="R1752" s="154"/>
    </row>
    <row r="1753" spans="18:18" x14ac:dyDescent="0.35">
      <c r="R1753" s="154"/>
    </row>
    <row r="1754" spans="18:18" x14ac:dyDescent="0.35">
      <c r="R1754" s="154"/>
    </row>
    <row r="1755" spans="18:18" x14ac:dyDescent="0.35">
      <c r="R1755" s="154"/>
    </row>
    <row r="1756" spans="18:18" x14ac:dyDescent="0.35">
      <c r="R1756" s="154"/>
    </row>
    <row r="1757" spans="18:18" x14ac:dyDescent="0.35">
      <c r="R1757" s="154"/>
    </row>
    <row r="1758" spans="18:18" x14ac:dyDescent="0.35">
      <c r="R1758" s="154"/>
    </row>
    <row r="1759" spans="18:18" x14ac:dyDescent="0.35">
      <c r="R1759" s="154"/>
    </row>
    <row r="1760" spans="18:18" x14ac:dyDescent="0.35">
      <c r="R1760" s="154"/>
    </row>
    <row r="1761" spans="18:18" x14ac:dyDescent="0.35">
      <c r="R1761" s="154"/>
    </row>
    <row r="1762" spans="18:18" x14ac:dyDescent="0.35">
      <c r="R1762" s="154"/>
    </row>
    <row r="1763" spans="18:18" x14ac:dyDescent="0.35">
      <c r="R1763" s="154"/>
    </row>
    <row r="1764" spans="18:18" x14ac:dyDescent="0.35">
      <c r="R1764" s="154"/>
    </row>
    <row r="1765" spans="18:18" x14ac:dyDescent="0.35">
      <c r="R1765" s="154"/>
    </row>
    <row r="1766" spans="18:18" x14ac:dyDescent="0.35">
      <c r="R1766" s="154"/>
    </row>
    <row r="1767" spans="18:18" x14ac:dyDescent="0.35">
      <c r="R1767" s="154"/>
    </row>
    <row r="1768" spans="18:18" x14ac:dyDescent="0.35">
      <c r="R1768" s="154"/>
    </row>
    <row r="1769" spans="18:18" x14ac:dyDescent="0.35">
      <c r="R1769" s="154"/>
    </row>
    <row r="1770" spans="18:18" x14ac:dyDescent="0.35">
      <c r="R1770" s="154"/>
    </row>
    <row r="1771" spans="18:18" x14ac:dyDescent="0.35">
      <c r="R1771" s="154"/>
    </row>
    <row r="1772" spans="18:18" x14ac:dyDescent="0.35">
      <c r="R1772" s="154"/>
    </row>
    <row r="1773" spans="18:18" x14ac:dyDescent="0.35">
      <c r="R1773" s="154"/>
    </row>
    <row r="1774" spans="18:18" x14ac:dyDescent="0.35">
      <c r="R1774" s="154"/>
    </row>
    <row r="1775" spans="18:18" x14ac:dyDescent="0.35">
      <c r="R1775" s="154"/>
    </row>
    <row r="1776" spans="18:18" x14ac:dyDescent="0.35">
      <c r="R1776" s="154"/>
    </row>
    <row r="1777" spans="18:18" x14ac:dyDescent="0.35">
      <c r="R1777" s="154"/>
    </row>
    <row r="1778" spans="18:18" x14ac:dyDescent="0.35">
      <c r="R1778" s="154"/>
    </row>
    <row r="1779" spans="18:18" x14ac:dyDescent="0.35">
      <c r="R1779" s="154"/>
    </row>
    <row r="1780" spans="18:18" x14ac:dyDescent="0.35">
      <c r="R1780" s="154"/>
    </row>
    <row r="1781" spans="18:18" x14ac:dyDescent="0.35">
      <c r="R1781" s="154"/>
    </row>
    <row r="1782" spans="18:18" x14ac:dyDescent="0.35">
      <c r="R1782" s="154"/>
    </row>
    <row r="1783" spans="18:18" x14ac:dyDescent="0.35">
      <c r="R1783" s="154"/>
    </row>
    <row r="1784" spans="18:18" x14ac:dyDescent="0.35">
      <c r="R1784" s="154"/>
    </row>
    <row r="1785" spans="18:18" x14ac:dyDescent="0.35">
      <c r="R1785" s="154"/>
    </row>
    <row r="1786" spans="18:18" x14ac:dyDescent="0.35">
      <c r="R1786" s="154"/>
    </row>
    <row r="1787" spans="18:18" x14ac:dyDescent="0.35">
      <c r="R1787" s="154"/>
    </row>
    <row r="1788" spans="18:18" x14ac:dyDescent="0.35">
      <c r="R1788" s="154"/>
    </row>
    <row r="1789" spans="18:18" x14ac:dyDescent="0.35">
      <c r="R1789" s="154"/>
    </row>
    <row r="1790" spans="18:18" x14ac:dyDescent="0.35">
      <c r="R1790" s="154"/>
    </row>
    <row r="1791" spans="18:18" x14ac:dyDescent="0.35">
      <c r="R1791" s="154"/>
    </row>
    <row r="1792" spans="18:18" x14ac:dyDescent="0.35">
      <c r="R1792" s="154"/>
    </row>
    <row r="1793" spans="18:18" x14ac:dyDescent="0.35">
      <c r="R1793" s="154"/>
    </row>
    <row r="1794" spans="18:18" x14ac:dyDescent="0.35">
      <c r="R1794" s="154"/>
    </row>
    <row r="1795" spans="18:18" x14ac:dyDescent="0.35">
      <c r="R1795" s="154"/>
    </row>
    <row r="1796" spans="18:18" x14ac:dyDescent="0.35">
      <c r="R1796" s="154"/>
    </row>
    <row r="1797" spans="18:18" x14ac:dyDescent="0.35">
      <c r="R1797" s="154"/>
    </row>
    <row r="1798" spans="18:18" x14ac:dyDescent="0.35">
      <c r="R1798" s="154"/>
    </row>
    <row r="1799" spans="18:18" x14ac:dyDescent="0.35">
      <c r="R1799" s="154"/>
    </row>
    <row r="1800" spans="18:18" x14ac:dyDescent="0.35">
      <c r="R1800" s="154"/>
    </row>
    <row r="1801" spans="18:18" x14ac:dyDescent="0.35">
      <c r="R1801" s="154"/>
    </row>
    <row r="1802" spans="18:18" x14ac:dyDescent="0.35">
      <c r="R1802" s="154"/>
    </row>
    <row r="1803" spans="18:18" x14ac:dyDescent="0.35">
      <c r="R1803" s="154"/>
    </row>
    <row r="1804" spans="18:18" x14ac:dyDescent="0.35">
      <c r="R1804" s="154"/>
    </row>
    <row r="1805" spans="18:18" x14ac:dyDescent="0.35">
      <c r="R1805" s="154"/>
    </row>
    <row r="1806" spans="18:18" x14ac:dyDescent="0.35">
      <c r="R1806" s="154"/>
    </row>
    <row r="1807" spans="18:18" x14ac:dyDescent="0.35">
      <c r="R1807" s="154"/>
    </row>
    <row r="1808" spans="18:18" x14ac:dyDescent="0.35">
      <c r="R1808" s="154"/>
    </row>
    <row r="1809" spans="18:18" x14ac:dyDescent="0.35">
      <c r="R1809" s="154"/>
    </row>
    <row r="1810" spans="18:18" x14ac:dyDescent="0.35">
      <c r="R1810" s="154"/>
    </row>
    <row r="1811" spans="18:18" x14ac:dyDescent="0.35">
      <c r="R1811" s="154"/>
    </row>
    <row r="1812" spans="18:18" x14ac:dyDescent="0.35">
      <c r="R1812" s="154"/>
    </row>
    <row r="1813" spans="18:18" x14ac:dyDescent="0.35">
      <c r="R1813" s="154"/>
    </row>
    <row r="1814" spans="18:18" x14ac:dyDescent="0.35">
      <c r="R1814" s="154"/>
    </row>
    <row r="1815" spans="18:18" x14ac:dyDescent="0.35">
      <c r="R1815" s="154"/>
    </row>
    <row r="1816" spans="18:18" x14ac:dyDescent="0.35">
      <c r="R1816" s="154"/>
    </row>
    <row r="1817" spans="18:18" x14ac:dyDescent="0.35">
      <c r="R1817" s="154"/>
    </row>
    <row r="1818" spans="18:18" x14ac:dyDescent="0.35">
      <c r="R1818" s="154"/>
    </row>
    <row r="1819" spans="18:18" x14ac:dyDescent="0.35">
      <c r="R1819" s="154"/>
    </row>
    <row r="1820" spans="18:18" x14ac:dyDescent="0.35">
      <c r="R1820" s="154"/>
    </row>
    <row r="1821" spans="18:18" x14ac:dyDescent="0.35">
      <c r="R1821" s="154"/>
    </row>
    <row r="1822" spans="18:18" x14ac:dyDescent="0.35">
      <c r="R1822" s="154"/>
    </row>
    <row r="1823" spans="18:18" x14ac:dyDescent="0.35">
      <c r="R1823" s="154"/>
    </row>
    <row r="1824" spans="18:18" x14ac:dyDescent="0.35">
      <c r="R1824" s="154"/>
    </row>
    <row r="1825" spans="18:18" x14ac:dyDescent="0.35">
      <c r="R1825" s="154"/>
    </row>
    <row r="1826" spans="18:18" x14ac:dyDescent="0.35">
      <c r="R1826" s="154"/>
    </row>
    <row r="1827" spans="18:18" x14ac:dyDescent="0.35">
      <c r="R1827" s="154"/>
    </row>
    <row r="1828" spans="18:18" x14ac:dyDescent="0.35">
      <c r="R1828" s="154"/>
    </row>
    <row r="1829" spans="18:18" x14ac:dyDescent="0.35">
      <c r="R1829" s="154"/>
    </row>
    <row r="1830" spans="18:18" x14ac:dyDescent="0.35">
      <c r="R1830" s="154"/>
    </row>
    <row r="1831" spans="18:18" x14ac:dyDescent="0.35">
      <c r="R1831" s="154"/>
    </row>
    <row r="1832" spans="18:18" x14ac:dyDescent="0.35">
      <c r="R1832" s="154"/>
    </row>
    <row r="1833" spans="18:18" x14ac:dyDescent="0.35">
      <c r="R1833" s="154"/>
    </row>
    <row r="1834" spans="18:18" x14ac:dyDescent="0.35">
      <c r="R1834" s="154"/>
    </row>
    <row r="1835" spans="18:18" x14ac:dyDescent="0.35">
      <c r="R1835" s="154"/>
    </row>
    <row r="1836" spans="18:18" x14ac:dyDescent="0.35">
      <c r="R1836" s="154"/>
    </row>
    <row r="1837" spans="18:18" x14ac:dyDescent="0.35">
      <c r="R1837" s="154"/>
    </row>
    <row r="1838" spans="18:18" x14ac:dyDescent="0.35">
      <c r="R1838" s="154"/>
    </row>
    <row r="1839" spans="18:18" x14ac:dyDescent="0.35">
      <c r="R1839" s="154"/>
    </row>
    <row r="1840" spans="18:18" x14ac:dyDescent="0.35">
      <c r="R1840" s="154"/>
    </row>
    <row r="1841" spans="18:18" x14ac:dyDescent="0.35">
      <c r="R1841" s="154"/>
    </row>
    <row r="1842" spans="18:18" x14ac:dyDescent="0.35">
      <c r="R1842" s="154"/>
    </row>
    <row r="1843" spans="18:18" x14ac:dyDescent="0.35">
      <c r="R1843" s="154"/>
    </row>
    <row r="1844" spans="18:18" x14ac:dyDescent="0.35">
      <c r="R1844" s="154"/>
    </row>
    <row r="1845" spans="18:18" x14ac:dyDescent="0.35">
      <c r="R1845" s="154"/>
    </row>
    <row r="1846" spans="18:18" x14ac:dyDescent="0.35">
      <c r="R1846" s="154"/>
    </row>
    <row r="1847" spans="18:18" x14ac:dyDescent="0.35">
      <c r="R1847" s="154"/>
    </row>
    <row r="1848" spans="18:18" x14ac:dyDescent="0.35">
      <c r="R1848" s="154"/>
    </row>
    <row r="1849" spans="18:18" x14ac:dyDescent="0.35">
      <c r="R1849" s="154"/>
    </row>
    <row r="1850" spans="18:18" x14ac:dyDescent="0.35">
      <c r="R1850" s="154"/>
    </row>
    <row r="1851" spans="18:18" x14ac:dyDescent="0.35">
      <c r="R1851" s="154"/>
    </row>
    <row r="1852" spans="18:18" x14ac:dyDescent="0.35">
      <c r="R1852" s="154"/>
    </row>
    <row r="1853" spans="18:18" x14ac:dyDescent="0.35">
      <c r="R1853" s="154"/>
    </row>
    <row r="1854" spans="18:18" x14ac:dyDescent="0.35">
      <c r="R1854" s="154"/>
    </row>
    <row r="1855" spans="18:18" x14ac:dyDescent="0.35">
      <c r="R1855" s="154"/>
    </row>
    <row r="1856" spans="18:18" x14ac:dyDescent="0.35">
      <c r="R1856" s="154"/>
    </row>
    <row r="1857" spans="18:18" x14ac:dyDescent="0.35">
      <c r="R1857" s="154"/>
    </row>
    <row r="1858" spans="18:18" x14ac:dyDescent="0.35">
      <c r="R1858" s="154"/>
    </row>
    <row r="1859" spans="18:18" x14ac:dyDescent="0.35">
      <c r="R1859" s="154"/>
    </row>
    <row r="1860" spans="18:18" x14ac:dyDescent="0.35">
      <c r="R1860" s="154"/>
    </row>
    <row r="1861" spans="18:18" x14ac:dyDescent="0.35">
      <c r="R1861" s="154"/>
    </row>
    <row r="1862" spans="18:18" x14ac:dyDescent="0.35">
      <c r="R1862" s="154"/>
    </row>
    <row r="1863" spans="18:18" x14ac:dyDescent="0.35">
      <c r="R1863" s="154"/>
    </row>
    <row r="1864" spans="18:18" x14ac:dyDescent="0.35">
      <c r="R1864" s="154"/>
    </row>
    <row r="1865" spans="18:18" x14ac:dyDescent="0.35">
      <c r="R1865" s="154"/>
    </row>
    <row r="1866" spans="18:18" x14ac:dyDescent="0.35">
      <c r="R1866" s="154"/>
    </row>
    <row r="1867" spans="18:18" x14ac:dyDescent="0.35">
      <c r="R1867" s="154"/>
    </row>
    <row r="1868" spans="18:18" x14ac:dyDescent="0.35">
      <c r="R1868" s="154"/>
    </row>
    <row r="1869" spans="18:18" x14ac:dyDescent="0.35">
      <c r="R1869" s="154"/>
    </row>
    <row r="1870" spans="18:18" x14ac:dyDescent="0.35">
      <c r="R1870" s="154"/>
    </row>
    <row r="1871" spans="18:18" x14ac:dyDescent="0.35">
      <c r="R1871" s="154"/>
    </row>
    <row r="1872" spans="18:18" x14ac:dyDescent="0.35">
      <c r="R1872" s="154"/>
    </row>
    <row r="1873" spans="18:18" x14ac:dyDescent="0.35">
      <c r="R1873" s="154"/>
    </row>
    <row r="1874" spans="18:18" x14ac:dyDescent="0.35">
      <c r="R1874" s="154"/>
    </row>
    <row r="1875" spans="18:18" x14ac:dyDescent="0.35">
      <c r="R1875" s="154"/>
    </row>
    <row r="1876" spans="18:18" x14ac:dyDescent="0.35">
      <c r="R1876" s="154"/>
    </row>
    <row r="1877" spans="18:18" x14ac:dyDescent="0.35">
      <c r="R1877" s="154"/>
    </row>
    <row r="1878" spans="18:18" x14ac:dyDescent="0.35">
      <c r="R1878" s="154"/>
    </row>
    <row r="1879" spans="18:18" x14ac:dyDescent="0.35">
      <c r="R1879" s="154"/>
    </row>
    <row r="1880" spans="18:18" x14ac:dyDescent="0.35">
      <c r="R1880" s="154"/>
    </row>
    <row r="1881" spans="18:18" x14ac:dyDescent="0.35">
      <c r="R1881" s="154"/>
    </row>
    <row r="1882" spans="18:18" x14ac:dyDescent="0.35">
      <c r="R1882" s="154"/>
    </row>
    <row r="1883" spans="18:18" x14ac:dyDescent="0.35">
      <c r="R1883" s="154"/>
    </row>
    <row r="1884" spans="18:18" x14ac:dyDescent="0.35">
      <c r="R1884" s="154"/>
    </row>
    <row r="1885" spans="18:18" x14ac:dyDescent="0.35">
      <c r="R1885" s="154"/>
    </row>
    <row r="1886" spans="18:18" x14ac:dyDescent="0.35">
      <c r="R1886" s="154"/>
    </row>
    <row r="1887" spans="18:18" x14ac:dyDescent="0.35">
      <c r="R1887" s="154"/>
    </row>
    <row r="1888" spans="18:18" x14ac:dyDescent="0.35">
      <c r="R1888" s="154"/>
    </row>
    <row r="1889" spans="18:18" x14ac:dyDescent="0.35">
      <c r="R1889" s="154"/>
    </row>
    <row r="1890" spans="18:18" x14ac:dyDescent="0.35">
      <c r="R1890" s="154"/>
    </row>
    <row r="1891" spans="18:18" x14ac:dyDescent="0.35">
      <c r="R1891" s="154"/>
    </row>
    <row r="1892" spans="18:18" x14ac:dyDescent="0.35">
      <c r="R1892" s="154"/>
    </row>
    <row r="1893" spans="18:18" x14ac:dyDescent="0.35">
      <c r="R1893" s="154"/>
    </row>
    <row r="1894" spans="18:18" x14ac:dyDescent="0.35">
      <c r="R1894" s="154"/>
    </row>
    <row r="1895" spans="18:18" x14ac:dyDescent="0.35">
      <c r="R1895" s="154"/>
    </row>
    <row r="1896" spans="18:18" x14ac:dyDescent="0.35">
      <c r="R1896" s="154"/>
    </row>
    <row r="1897" spans="18:18" x14ac:dyDescent="0.35">
      <c r="R1897" s="154"/>
    </row>
    <row r="1898" spans="18:18" x14ac:dyDescent="0.35">
      <c r="R1898" s="154"/>
    </row>
    <row r="1899" spans="18:18" x14ac:dyDescent="0.35">
      <c r="R1899" s="154"/>
    </row>
    <row r="1900" spans="18:18" x14ac:dyDescent="0.35">
      <c r="R1900" s="154"/>
    </row>
    <row r="1901" spans="18:18" x14ac:dyDescent="0.35">
      <c r="R1901" s="154"/>
    </row>
    <row r="1902" spans="18:18" x14ac:dyDescent="0.35">
      <c r="R1902" s="154"/>
    </row>
    <row r="1903" spans="18:18" x14ac:dyDescent="0.35">
      <c r="R1903" s="154"/>
    </row>
    <row r="1904" spans="18:18" x14ac:dyDescent="0.35">
      <c r="R1904" s="154"/>
    </row>
    <row r="1905" spans="18:18" x14ac:dyDescent="0.35">
      <c r="R1905" s="154"/>
    </row>
    <row r="1906" spans="18:18" x14ac:dyDescent="0.35">
      <c r="R1906" s="154"/>
    </row>
    <row r="1907" spans="18:18" x14ac:dyDescent="0.35">
      <c r="R1907" s="154"/>
    </row>
    <row r="1908" spans="18:18" x14ac:dyDescent="0.35">
      <c r="R1908" s="154"/>
    </row>
    <row r="1909" spans="18:18" x14ac:dyDescent="0.35">
      <c r="R1909" s="154"/>
    </row>
    <row r="1910" spans="18:18" x14ac:dyDescent="0.35">
      <c r="R1910" s="154"/>
    </row>
    <row r="1911" spans="18:18" x14ac:dyDescent="0.35">
      <c r="R1911" s="154"/>
    </row>
    <row r="1912" spans="18:18" x14ac:dyDescent="0.35">
      <c r="R1912" s="154"/>
    </row>
    <row r="1913" spans="18:18" x14ac:dyDescent="0.35">
      <c r="R1913" s="154"/>
    </row>
    <row r="1914" spans="18:18" x14ac:dyDescent="0.35">
      <c r="R1914" s="154"/>
    </row>
    <row r="1915" spans="18:18" x14ac:dyDescent="0.35">
      <c r="R1915" s="154"/>
    </row>
    <row r="1916" spans="18:18" x14ac:dyDescent="0.35">
      <c r="R1916" s="154"/>
    </row>
    <row r="1917" spans="18:18" x14ac:dyDescent="0.35">
      <c r="R1917" s="154"/>
    </row>
    <row r="1918" spans="18:18" x14ac:dyDescent="0.35">
      <c r="R1918" s="154"/>
    </row>
    <row r="1919" spans="18:18" x14ac:dyDescent="0.35">
      <c r="R1919" s="154"/>
    </row>
    <row r="1920" spans="18:18" x14ac:dyDescent="0.35">
      <c r="R1920" s="154"/>
    </row>
    <row r="1921" spans="18:18" x14ac:dyDescent="0.35">
      <c r="R1921" s="154"/>
    </row>
    <row r="1922" spans="18:18" x14ac:dyDescent="0.35">
      <c r="R1922" s="154"/>
    </row>
    <row r="1923" spans="18:18" x14ac:dyDescent="0.35">
      <c r="R1923" s="154"/>
    </row>
    <row r="1924" spans="18:18" x14ac:dyDescent="0.35">
      <c r="R1924" s="154"/>
    </row>
    <row r="1925" spans="18:18" x14ac:dyDescent="0.35">
      <c r="R1925" s="154"/>
    </row>
    <row r="1926" spans="18:18" x14ac:dyDescent="0.35">
      <c r="R1926" s="154"/>
    </row>
    <row r="1927" spans="18:18" x14ac:dyDescent="0.35">
      <c r="R1927" s="154"/>
    </row>
    <row r="1928" spans="18:18" x14ac:dyDescent="0.35">
      <c r="R1928" s="154"/>
    </row>
    <row r="1929" spans="18:18" x14ac:dyDescent="0.35">
      <c r="R1929" s="154"/>
    </row>
    <row r="1930" spans="18:18" x14ac:dyDescent="0.35">
      <c r="R1930" s="154"/>
    </row>
    <row r="1931" spans="18:18" x14ac:dyDescent="0.35">
      <c r="R1931" s="154"/>
    </row>
    <row r="1932" spans="18:18" x14ac:dyDescent="0.35">
      <c r="R1932" s="154"/>
    </row>
    <row r="1933" spans="18:18" x14ac:dyDescent="0.35">
      <c r="R1933" s="154"/>
    </row>
    <row r="1934" spans="18:18" x14ac:dyDescent="0.35">
      <c r="R1934" s="154"/>
    </row>
    <row r="1935" spans="18:18" x14ac:dyDescent="0.35">
      <c r="R1935" s="154"/>
    </row>
    <row r="1936" spans="18:18" x14ac:dyDescent="0.35">
      <c r="R1936" s="154"/>
    </row>
    <row r="1937" spans="18:18" x14ac:dyDescent="0.35">
      <c r="R1937" s="154"/>
    </row>
    <row r="1938" spans="18:18" x14ac:dyDescent="0.35">
      <c r="R1938" s="154"/>
    </row>
    <row r="1939" spans="18:18" x14ac:dyDescent="0.35">
      <c r="R1939" s="154"/>
    </row>
    <row r="1940" spans="18:18" x14ac:dyDescent="0.35">
      <c r="R1940" s="154"/>
    </row>
    <row r="1941" spans="18:18" x14ac:dyDescent="0.35">
      <c r="R1941" s="154"/>
    </row>
    <row r="1942" spans="18:18" x14ac:dyDescent="0.35">
      <c r="R1942" s="154"/>
    </row>
    <row r="1943" spans="18:18" x14ac:dyDescent="0.35">
      <c r="R1943" s="154"/>
    </row>
    <row r="1944" spans="18:18" x14ac:dyDescent="0.35">
      <c r="R1944" s="154"/>
    </row>
    <row r="1945" spans="18:18" x14ac:dyDescent="0.35">
      <c r="R1945" s="154"/>
    </row>
    <row r="1946" spans="18:18" x14ac:dyDescent="0.35">
      <c r="R1946" s="154"/>
    </row>
    <row r="1947" spans="18:18" x14ac:dyDescent="0.35">
      <c r="R1947" s="154"/>
    </row>
    <row r="1948" spans="18:18" x14ac:dyDescent="0.35">
      <c r="R1948" s="154"/>
    </row>
    <row r="1949" spans="18:18" x14ac:dyDescent="0.35">
      <c r="R1949" s="154"/>
    </row>
    <row r="1950" spans="18:18" x14ac:dyDescent="0.35">
      <c r="R1950" s="154"/>
    </row>
    <row r="1951" spans="18:18" x14ac:dyDescent="0.35">
      <c r="R1951" s="154"/>
    </row>
    <row r="1952" spans="18:18" x14ac:dyDescent="0.35">
      <c r="R1952" s="154"/>
    </row>
    <row r="1953" spans="18:18" x14ac:dyDescent="0.35">
      <c r="R1953" s="154"/>
    </row>
    <row r="1954" spans="18:18" x14ac:dyDescent="0.35">
      <c r="R1954" s="154"/>
    </row>
    <row r="1955" spans="18:18" x14ac:dyDescent="0.35">
      <c r="R1955" s="154"/>
    </row>
    <row r="1956" spans="18:18" x14ac:dyDescent="0.35">
      <c r="R1956" s="154"/>
    </row>
    <row r="1957" spans="18:18" x14ac:dyDescent="0.35">
      <c r="R1957" s="154"/>
    </row>
    <row r="1958" spans="18:18" x14ac:dyDescent="0.35">
      <c r="R1958" s="154"/>
    </row>
    <row r="1959" spans="18:18" x14ac:dyDescent="0.35">
      <c r="R1959" s="154"/>
    </row>
    <row r="1960" spans="18:18" x14ac:dyDescent="0.35">
      <c r="R1960" s="154"/>
    </row>
    <row r="1961" spans="18:18" x14ac:dyDescent="0.35">
      <c r="R1961" s="154"/>
    </row>
    <row r="1962" spans="18:18" x14ac:dyDescent="0.35">
      <c r="R1962" s="154"/>
    </row>
    <row r="1963" spans="18:18" x14ac:dyDescent="0.35">
      <c r="R1963" s="154"/>
    </row>
    <row r="1964" spans="18:18" x14ac:dyDescent="0.35">
      <c r="R1964" s="154"/>
    </row>
    <row r="1965" spans="18:18" x14ac:dyDescent="0.35">
      <c r="R1965" s="154"/>
    </row>
    <row r="1966" spans="18:18" x14ac:dyDescent="0.35">
      <c r="R1966" s="154"/>
    </row>
    <row r="1967" spans="18:18" x14ac:dyDescent="0.35">
      <c r="R1967" s="154"/>
    </row>
    <row r="1968" spans="18:18" x14ac:dyDescent="0.35">
      <c r="R1968" s="154"/>
    </row>
    <row r="1969" spans="18:18" x14ac:dyDescent="0.35">
      <c r="R1969" s="154"/>
    </row>
    <row r="1970" spans="18:18" x14ac:dyDescent="0.35">
      <c r="R1970" s="154"/>
    </row>
    <row r="1971" spans="18:18" x14ac:dyDescent="0.35">
      <c r="R1971" s="154"/>
    </row>
    <row r="1972" spans="18:18" x14ac:dyDescent="0.35">
      <c r="R1972" s="154"/>
    </row>
    <row r="1973" spans="18:18" x14ac:dyDescent="0.35">
      <c r="R1973" s="154"/>
    </row>
    <row r="1974" spans="18:18" x14ac:dyDescent="0.35">
      <c r="R1974" s="154"/>
    </row>
    <row r="1975" spans="18:18" x14ac:dyDescent="0.35">
      <c r="R1975" s="154"/>
    </row>
    <row r="1976" spans="18:18" x14ac:dyDescent="0.35">
      <c r="R1976" s="154"/>
    </row>
    <row r="1977" spans="18:18" x14ac:dyDescent="0.35">
      <c r="R1977" s="154"/>
    </row>
    <row r="1978" spans="18:18" x14ac:dyDescent="0.35">
      <c r="R1978" s="154"/>
    </row>
    <row r="1979" spans="18:18" x14ac:dyDescent="0.35">
      <c r="R1979" s="154"/>
    </row>
    <row r="1980" spans="18:18" x14ac:dyDescent="0.35">
      <c r="R1980" s="154"/>
    </row>
    <row r="1981" spans="18:18" x14ac:dyDescent="0.35">
      <c r="R1981" s="154"/>
    </row>
    <row r="1982" spans="18:18" x14ac:dyDescent="0.35">
      <c r="R1982" s="154"/>
    </row>
    <row r="1983" spans="18:18" x14ac:dyDescent="0.35">
      <c r="R1983" s="154"/>
    </row>
    <row r="1984" spans="18:18" x14ac:dyDescent="0.35">
      <c r="R1984" s="154"/>
    </row>
    <row r="1985" spans="18:18" x14ac:dyDescent="0.35">
      <c r="R1985" s="154"/>
    </row>
    <row r="1986" spans="18:18" x14ac:dyDescent="0.35">
      <c r="R1986" s="154"/>
    </row>
    <row r="1987" spans="18:18" x14ac:dyDescent="0.35">
      <c r="R1987" s="154"/>
    </row>
    <row r="1988" spans="18:18" x14ac:dyDescent="0.35">
      <c r="R1988" s="154"/>
    </row>
    <row r="1989" spans="18:18" x14ac:dyDescent="0.35">
      <c r="R1989" s="154"/>
    </row>
    <row r="1990" spans="18:18" x14ac:dyDescent="0.35">
      <c r="R1990" s="154"/>
    </row>
    <row r="1991" spans="18:18" x14ac:dyDescent="0.35">
      <c r="R1991" s="154"/>
    </row>
    <row r="1992" spans="18:18" x14ac:dyDescent="0.35">
      <c r="R1992" s="154"/>
    </row>
    <row r="1993" spans="18:18" x14ac:dyDescent="0.35">
      <c r="R1993" s="154"/>
    </row>
    <row r="1994" spans="18:18" x14ac:dyDescent="0.35">
      <c r="R1994" s="154"/>
    </row>
    <row r="1995" spans="18:18" x14ac:dyDescent="0.35">
      <c r="R1995" s="154"/>
    </row>
    <row r="1996" spans="18:18" x14ac:dyDescent="0.35">
      <c r="R1996" s="154"/>
    </row>
    <row r="1997" spans="18:18" x14ac:dyDescent="0.35">
      <c r="R1997" s="154"/>
    </row>
    <row r="1998" spans="18:18" x14ac:dyDescent="0.35">
      <c r="R1998" s="154"/>
    </row>
    <row r="1999" spans="18:18" x14ac:dyDescent="0.35">
      <c r="R1999" s="154"/>
    </row>
    <row r="2000" spans="18:18" x14ac:dyDescent="0.35">
      <c r="R2000" s="154"/>
    </row>
    <row r="2001" spans="18:18" x14ac:dyDescent="0.35">
      <c r="R2001" s="154"/>
    </row>
    <row r="2002" spans="18:18" x14ac:dyDescent="0.35">
      <c r="R2002" s="154"/>
    </row>
    <row r="2003" spans="18:18" x14ac:dyDescent="0.35">
      <c r="R2003" s="154"/>
    </row>
    <row r="2004" spans="18:18" x14ac:dyDescent="0.35">
      <c r="R2004" s="154"/>
    </row>
    <row r="2005" spans="18:18" x14ac:dyDescent="0.35">
      <c r="R2005" s="154"/>
    </row>
    <row r="2006" spans="18:18" x14ac:dyDescent="0.35">
      <c r="R2006" s="154"/>
    </row>
    <row r="2007" spans="18:18" x14ac:dyDescent="0.35">
      <c r="R2007" s="154"/>
    </row>
    <row r="2008" spans="18:18" x14ac:dyDescent="0.35">
      <c r="R2008" s="154"/>
    </row>
    <row r="2009" spans="18:18" x14ac:dyDescent="0.35">
      <c r="R2009" s="154"/>
    </row>
    <row r="2010" spans="18:18" x14ac:dyDescent="0.35">
      <c r="R2010" s="154"/>
    </row>
    <row r="2011" spans="18:18" x14ac:dyDescent="0.35">
      <c r="R2011" s="154"/>
    </row>
    <row r="2012" spans="18:18" x14ac:dyDescent="0.35">
      <c r="R2012" s="154"/>
    </row>
    <row r="2013" spans="18:18" x14ac:dyDescent="0.35">
      <c r="R2013" s="154"/>
    </row>
    <row r="2014" spans="18:18" x14ac:dyDescent="0.35">
      <c r="R2014" s="154"/>
    </row>
    <row r="2015" spans="18:18" x14ac:dyDescent="0.35">
      <c r="R2015" s="154"/>
    </row>
    <row r="2016" spans="18:18" x14ac:dyDescent="0.35">
      <c r="R2016" s="154"/>
    </row>
    <row r="2017" spans="18:18" x14ac:dyDescent="0.35">
      <c r="R2017" s="154"/>
    </row>
    <row r="2018" spans="18:18" x14ac:dyDescent="0.35">
      <c r="R2018" s="154"/>
    </row>
    <row r="2019" spans="18:18" x14ac:dyDescent="0.35">
      <c r="R2019" s="154"/>
    </row>
    <row r="2020" spans="18:18" x14ac:dyDescent="0.35">
      <c r="R2020" s="154"/>
    </row>
    <row r="2021" spans="18:18" x14ac:dyDescent="0.35">
      <c r="R2021" s="154"/>
    </row>
    <row r="2022" spans="18:18" x14ac:dyDescent="0.35">
      <c r="R2022" s="154"/>
    </row>
    <row r="2023" spans="18:18" x14ac:dyDescent="0.35">
      <c r="R2023" s="154"/>
    </row>
    <row r="2024" spans="18:18" x14ac:dyDescent="0.35">
      <c r="R2024" s="154"/>
    </row>
    <row r="2025" spans="18:18" x14ac:dyDescent="0.35">
      <c r="R2025" s="154"/>
    </row>
    <row r="2026" spans="18:18" x14ac:dyDescent="0.35">
      <c r="R2026" s="154"/>
    </row>
    <row r="2027" spans="18:18" x14ac:dyDescent="0.35">
      <c r="R2027" s="154"/>
    </row>
    <row r="2028" spans="18:18" x14ac:dyDescent="0.35">
      <c r="R2028" s="154"/>
    </row>
    <row r="2029" spans="18:18" x14ac:dyDescent="0.35">
      <c r="R2029" s="154"/>
    </row>
    <row r="2030" spans="18:18" x14ac:dyDescent="0.35">
      <c r="R2030" s="154"/>
    </row>
    <row r="2031" spans="18:18" x14ac:dyDescent="0.35">
      <c r="R2031" s="154"/>
    </row>
    <row r="2032" spans="18:18" x14ac:dyDescent="0.35">
      <c r="R2032" s="154"/>
    </row>
    <row r="2033" spans="18:18" x14ac:dyDescent="0.35">
      <c r="R2033" s="154"/>
    </row>
    <row r="2034" spans="18:18" x14ac:dyDescent="0.35">
      <c r="R2034" s="154"/>
    </row>
    <row r="2035" spans="18:18" x14ac:dyDescent="0.35">
      <c r="R2035" s="154"/>
    </row>
    <row r="2036" spans="18:18" x14ac:dyDescent="0.35">
      <c r="R2036" s="154"/>
    </row>
    <row r="2037" spans="18:18" x14ac:dyDescent="0.35">
      <c r="R2037" s="154"/>
    </row>
    <row r="2038" spans="18:18" x14ac:dyDescent="0.35">
      <c r="R2038" s="154"/>
    </row>
    <row r="2039" spans="18:18" x14ac:dyDescent="0.35">
      <c r="R2039" s="154"/>
    </row>
    <row r="2040" spans="18:18" x14ac:dyDescent="0.35">
      <c r="R2040" s="154"/>
    </row>
    <row r="2041" spans="18:18" x14ac:dyDescent="0.35">
      <c r="R2041" s="154"/>
    </row>
    <row r="2042" spans="18:18" x14ac:dyDescent="0.35">
      <c r="R2042" s="154"/>
    </row>
    <row r="2043" spans="18:18" x14ac:dyDescent="0.35">
      <c r="R2043" s="154"/>
    </row>
    <row r="2044" spans="18:18" x14ac:dyDescent="0.35">
      <c r="R2044" s="154"/>
    </row>
    <row r="2045" spans="18:18" x14ac:dyDescent="0.35">
      <c r="R2045" s="154"/>
    </row>
    <row r="2046" spans="18:18" x14ac:dyDescent="0.35">
      <c r="R2046" s="154"/>
    </row>
    <row r="2047" spans="18:18" x14ac:dyDescent="0.35">
      <c r="R2047" s="154"/>
    </row>
    <row r="2048" spans="18:18" x14ac:dyDescent="0.35">
      <c r="R2048" s="154"/>
    </row>
    <row r="2049" spans="18:18" x14ac:dyDescent="0.35">
      <c r="R2049" s="154"/>
    </row>
    <row r="2050" spans="18:18" x14ac:dyDescent="0.35">
      <c r="R2050" s="154"/>
    </row>
    <row r="2051" spans="18:18" x14ac:dyDescent="0.35">
      <c r="R2051" s="154"/>
    </row>
    <row r="2052" spans="18:18" x14ac:dyDescent="0.35">
      <c r="R2052" s="154"/>
    </row>
    <row r="2053" spans="18:18" x14ac:dyDescent="0.35">
      <c r="R2053" s="154"/>
    </row>
    <row r="2054" spans="18:18" x14ac:dyDescent="0.35">
      <c r="R2054" s="154"/>
    </row>
    <row r="2055" spans="18:18" x14ac:dyDescent="0.35">
      <c r="R2055" s="154"/>
    </row>
    <row r="2056" spans="18:18" x14ac:dyDescent="0.35">
      <c r="R2056" s="154"/>
    </row>
    <row r="2057" spans="18:18" x14ac:dyDescent="0.35">
      <c r="R2057" s="154"/>
    </row>
    <row r="2058" spans="18:18" x14ac:dyDescent="0.35">
      <c r="R2058" s="154"/>
    </row>
    <row r="2059" spans="18:18" x14ac:dyDescent="0.35">
      <c r="R2059" s="154"/>
    </row>
    <row r="2060" spans="18:18" x14ac:dyDescent="0.35">
      <c r="R2060" s="154"/>
    </row>
    <row r="2061" spans="18:18" x14ac:dyDescent="0.35">
      <c r="R2061" s="154"/>
    </row>
    <row r="2062" spans="18:18" x14ac:dyDescent="0.35">
      <c r="R2062" s="154"/>
    </row>
    <row r="2063" spans="18:18" x14ac:dyDescent="0.35">
      <c r="R2063" s="154"/>
    </row>
    <row r="2064" spans="18:18" x14ac:dyDescent="0.35">
      <c r="R2064" s="154"/>
    </row>
    <row r="2065" spans="18:18" x14ac:dyDescent="0.35">
      <c r="R2065" s="154"/>
    </row>
    <row r="2066" spans="18:18" x14ac:dyDescent="0.35">
      <c r="R2066" s="154"/>
    </row>
    <row r="2067" spans="18:18" x14ac:dyDescent="0.35">
      <c r="R2067" s="154"/>
    </row>
    <row r="2068" spans="18:18" x14ac:dyDescent="0.35">
      <c r="R2068" s="154"/>
    </row>
    <row r="2069" spans="18:18" x14ac:dyDescent="0.35">
      <c r="R2069" s="154"/>
    </row>
    <row r="2070" spans="18:18" x14ac:dyDescent="0.35">
      <c r="R2070" s="154"/>
    </row>
    <row r="2071" spans="18:18" x14ac:dyDescent="0.35">
      <c r="R2071" s="154"/>
    </row>
    <row r="2072" spans="18:18" x14ac:dyDescent="0.35">
      <c r="R2072" s="154"/>
    </row>
    <row r="2073" spans="18:18" x14ac:dyDescent="0.35">
      <c r="R2073" s="154"/>
    </row>
    <row r="2074" spans="18:18" x14ac:dyDescent="0.35">
      <c r="R2074" s="154"/>
    </row>
    <row r="2075" spans="18:18" x14ac:dyDescent="0.35">
      <c r="R2075" s="154"/>
    </row>
    <row r="2076" spans="18:18" x14ac:dyDescent="0.35">
      <c r="R2076" s="154"/>
    </row>
    <row r="2077" spans="18:18" x14ac:dyDescent="0.35">
      <c r="R2077" s="154"/>
    </row>
    <row r="2078" spans="18:18" x14ac:dyDescent="0.35">
      <c r="R2078" s="154"/>
    </row>
    <row r="2079" spans="18:18" x14ac:dyDescent="0.35">
      <c r="R2079" s="154"/>
    </row>
    <row r="2080" spans="18:18" x14ac:dyDescent="0.35">
      <c r="R2080" s="154"/>
    </row>
    <row r="2081" spans="18:18" x14ac:dyDescent="0.35">
      <c r="R2081" s="154"/>
    </row>
    <row r="2082" spans="18:18" x14ac:dyDescent="0.35">
      <c r="R2082" s="154"/>
    </row>
    <row r="2083" spans="18:18" x14ac:dyDescent="0.35">
      <c r="R2083" s="154"/>
    </row>
    <row r="2084" spans="18:18" x14ac:dyDescent="0.35">
      <c r="R2084" s="154"/>
    </row>
    <row r="2085" spans="18:18" x14ac:dyDescent="0.35">
      <c r="R2085" s="154"/>
    </row>
    <row r="2086" spans="18:18" x14ac:dyDescent="0.35">
      <c r="R2086" s="154"/>
    </row>
    <row r="2087" spans="18:18" x14ac:dyDescent="0.35">
      <c r="R2087" s="154"/>
    </row>
    <row r="2088" spans="18:18" x14ac:dyDescent="0.35">
      <c r="R2088" s="154"/>
    </row>
    <row r="2089" spans="18:18" x14ac:dyDescent="0.35">
      <c r="R2089" s="154"/>
    </row>
    <row r="2090" spans="18:18" x14ac:dyDescent="0.35">
      <c r="R2090" s="154"/>
    </row>
    <row r="2091" spans="18:18" x14ac:dyDescent="0.35">
      <c r="R2091" s="154"/>
    </row>
    <row r="2092" spans="18:18" x14ac:dyDescent="0.35">
      <c r="R2092" s="154"/>
    </row>
    <row r="2093" spans="18:18" x14ac:dyDescent="0.35">
      <c r="R2093" s="154"/>
    </row>
    <row r="2094" spans="18:18" x14ac:dyDescent="0.35">
      <c r="R2094" s="154"/>
    </row>
    <row r="2095" spans="18:18" x14ac:dyDescent="0.35">
      <c r="R2095" s="154"/>
    </row>
    <row r="2096" spans="18:18" x14ac:dyDescent="0.35">
      <c r="R2096" s="154"/>
    </row>
    <row r="2097" spans="18:18" x14ac:dyDescent="0.35">
      <c r="R2097" s="154"/>
    </row>
    <row r="2098" spans="18:18" x14ac:dyDescent="0.35">
      <c r="R2098" s="154"/>
    </row>
    <row r="2099" spans="18:18" x14ac:dyDescent="0.35">
      <c r="R2099" s="154"/>
    </row>
    <row r="2100" spans="18:18" x14ac:dyDescent="0.35">
      <c r="R2100" s="154"/>
    </row>
    <row r="2101" spans="18:18" x14ac:dyDescent="0.35">
      <c r="R2101" s="154"/>
    </row>
    <row r="2102" spans="18:18" x14ac:dyDescent="0.35">
      <c r="R2102" s="154"/>
    </row>
    <row r="2103" spans="18:18" x14ac:dyDescent="0.35">
      <c r="R2103" s="154"/>
    </row>
    <row r="2104" spans="18:18" x14ac:dyDescent="0.35">
      <c r="R2104" s="154"/>
    </row>
    <row r="2105" spans="18:18" x14ac:dyDescent="0.35">
      <c r="R2105" s="154"/>
    </row>
    <row r="2106" spans="18:18" x14ac:dyDescent="0.35">
      <c r="R2106" s="154"/>
    </row>
    <row r="2107" spans="18:18" x14ac:dyDescent="0.35">
      <c r="R2107" s="154"/>
    </row>
    <row r="2108" spans="18:18" x14ac:dyDescent="0.35">
      <c r="R2108" s="154"/>
    </row>
    <row r="2109" spans="18:18" x14ac:dyDescent="0.35">
      <c r="R2109" s="154"/>
    </row>
    <row r="2110" spans="18:18" x14ac:dyDescent="0.35">
      <c r="R2110" s="154"/>
    </row>
    <row r="2111" spans="18:18" x14ac:dyDescent="0.35">
      <c r="R2111" s="154"/>
    </row>
    <row r="2112" spans="18:18" x14ac:dyDescent="0.35">
      <c r="R2112" s="154"/>
    </row>
    <row r="2113" spans="18:18" x14ac:dyDescent="0.35">
      <c r="R2113" s="154"/>
    </row>
    <row r="2114" spans="18:18" x14ac:dyDescent="0.35">
      <c r="R2114" s="154"/>
    </row>
    <row r="2115" spans="18:18" x14ac:dyDescent="0.35">
      <c r="R2115" s="154"/>
    </row>
    <row r="2116" spans="18:18" x14ac:dyDescent="0.35">
      <c r="R2116" s="154"/>
    </row>
    <row r="2117" spans="18:18" x14ac:dyDescent="0.35">
      <c r="R2117" s="154"/>
    </row>
    <row r="2118" spans="18:18" x14ac:dyDescent="0.35">
      <c r="R2118" s="154"/>
    </row>
    <row r="2119" spans="18:18" x14ac:dyDescent="0.35">
      <c r="R2119" s="154"/>
    </row>
    <row r="2120" spans="18:18" x14ac:dyDescent="0.35">
      <c r="R2120" s="154"/>
    </row>
    <row r="2121" spans="18:18" x14ac:dyDescent="0.35">
      <c r="R2121" s="154"/>
    </row>
    <row r="2122" spans="18:18" x14ac:dyDescent="0.35">
      <c r="R2122" s="154"/>
    </row>
    <row r="2123" spans="18:18" x14ac:dyDescent="0.35">
      <c r="R2123" s="154"/>
    </row>
    <row r="2124" spans="18:18" x14ac:dyDescent="0.35">
      <c r="R2124" s="154"/>
    </row>
    <row r="2125" spans="18:18" x14ac:dyDescent="0.35">
      <c r="R2125" s="154"/>
    </row>
    <row r="2126" spans="18:18" x14ac:dyDescent="0.35">
      <c r="R2126" s="154"/>
    </row>
    <row r="2127" spans="18:18" x14ac:dyDescent="0.35">
      <c r="R2127" s="154"/>
    </row>
    <row r="2128" spans="18:18" x14ac:dyDescent="0.35">
      <c r="R2128" s="154"/>
    </row>
    <row r="2129" spans="18:18" x14ac:dyDescent="0.35">
      <c r="R2129" s="154"/>
    </row>
    <row r="2130" spans="18:18" x14ac:dyDescent="0.35">
      <c r="R2130" s="154"/>
    </row>
    <row r="2131" spans="18:18" x14ac:dyDescent="0.35">
      <c r="R2131" s="154"/>
    </row>
    <row r="2132" spans="18:18" x14ac:dyDescent="0.35">
      <c r="R2132" s="154"/>
    </row>
    <row r="2133" spans="18:18" x14ac:dyDescent="0.35">
      <c r="R2133" s="154"/>
    </row>
    <row r="2134" spans="18:18" x14ac:dyDescent="0.35">
      <c r="R2134" s="154"/>
    </row>
    <row r="2135" spans="18:18" x14ac:dyDescent="0.35">
      <c r="R2135" s="154"/>
    </row>
    <row r="2136" spans="18:18" x14ac:dyDescent="0.35">
      <c r="R2136" s="154"/>
    </row>
    <row r="2137" spans="18:18" x14ac:dyDescent="0.35">
      <c r="R2137" s="154"/>
    </row>
    <row r="2138" spans="18:18" x14ac:dyDescent="0.35">
      <c r="R2138" s="154"/>
    </row>
    <row r="2139" spans="18:18" x14ac:dyDescent="0.35">
      <c r="R2139" s="154"/>
    </row>
    <row r="2140" spans="18:18" x14ac:dyDescent="0.35">
      <c r="R2140" s="154"/>
    </row>
    <row r="2141" spans="18:18" x14ac:dyDescent="0.35">
      <c r="R2141" s="154"/>
    </row>
    <row r="2142" spans="18:18" x14ac:dyDescent="0.35">
      <c r="R2142" s="154"/>
    </row>
    <row r="2143" spans="18:18" x14ac:dyDescent="0.35">
      <c r="R2143" s="154"/>
    </row>
    <row r="2144" spans="18:18" x14ac:dyDescent="0.35">
      <c r="R2144" s="154"/>
    </row>
    <row r="2145" spans="18:18" x14ac:dyDescent="0.35">
      <c r="R2145" s="154"/>
    </row>
    <row r="2146" spans="18:18" x14ac:dyDescent="0.35">
      <c r="R2146" s="154"/>
    </row>
    <row r="2147" spans="18:18" x14ac:dyDescent="0.35">
      <c r="R2147" s="154"/>
    </row>
    <row r="2148" spans="18:18" x14ac:dyDescent="0.35">
      <c r="R2148" s="154"/>
    </row>
    <row r="2149" spans="18:18" x14ac:dyDescent="0.35">
      <c r="R2149" s="154"/>
    </row>
    <row r="2150" spans="18:18" x14ac:dyDescent="0.35">
      <c r="R2150" s="154"/>
    </row>
    <row r="2151" spans="18:18" x14ac:dyDescent="0.35">
      <c r="R2151" s="154"/>
    </row>
    <row r="2152" spans="18:18" x14ac:dyDescent="0.35">
      <c r="R2152" s="154"/>
    </row>
    <row r="2153" spans="18:18" x14ac:dyDescent="0.35">
      <c r="R2153" s="154"/>
    </row>
    <row r="2154" spans="18:18" x14ac:dyDescent="0.35">
      <c r="R2154" s="154"/>
    </row>
    <row r="2155" spans="18:18" x14ac:dyDescent="0.35">
      <c r="R2155" s="154"/>
    </row>
    <row r="2156" spans="18:18" x14ac:dyDescent="0.35">
      <c r="R2156" s="154"/>
    </row>
    <row r="2157" spans="18:18" x14ac:dyDescent="0.35">
      <c r="R2157" s="154"/>
    </row>
    <row r="2158" spans="18:18" x14ac:dyDescent="0.35">
      <c r="R2158" s="154"/>
    </row>
    <row r="2159" spans="18:18" x14ac:dyDescent="0.35">
      <c r="R2159" s="154"/>
    </row>
    <row r="2160" spans="18:18" x14ac:dyDescent="0.35">
      <c r="R2160" s="154"/>
    </row>
    <row r="2161" spans="18:18" x14ac:dyDescent="0.35">
      <c r="R2161" s="154"/>
    </row>
    <row r="2162" spans="18:18" x14ac:dyDescent="0.35">
      <c r="R2162" s="154"/>
    </row>
    <row r="2163" spans="18:18" x14ac:dyDescent="0.35">
      <c r="R2163" s="154"/>
    </row>
    <row r="2164" spans="18:18" x14ac:dyDescent="0.35">
      <c r="R2164" s="154"/>
    </row>
    <row r="2165" spans="18:18" x14ac:dyDescent="0.35">
      <c r="R2165" s="154"/>
    </row>
    <row r="2166" spans="18:18" x14ac:dyDescent="0.35">
      <c r="R2166" s="154"/>
    </row>
    <row r="2167" spans="18:18" x14ac:dyDescent="0.35">
      <c r="R2167" s="154"/>
    </row>
    <row r="2168" spans="18:18" x14ac:dyDescent="0.35">
      <c r="R2168" s="154"/>
    </row>
    <row r="2169" spans="18:18" x14ac:dyDescent="0.35">
      <c r="R2169" s="154"/>
    </row>
    <row r="2170" spans="18:18" x14ac:dyDescent="0.35">
      <c r="R2170" s="154"/>
    </row>
    <row r="2171" spans="18:18" x14ac:dyDescent="0.35">
      <c r="R2171" s="154"/>
    </row>
    <row r="2172" spans="18:18" x14ac:dyDescent="0.35">
      <c r="R2172" s="154"/>
    </row>
    <row r="2173" spans="18:18" x14ac:dyDescent="0.35">
      <c r="R2173" s="154"/>
    </row>
    <row r="2174" spans="18:18" x14ac:dyDescent="0.35">
      <c r="R2174" s="154"/>
    </row>
    <row r="2175" spans="18:18" x14ac:dyDescent="0.35">
      <c r="R2175" s="154"/>
    </row>
    <row r="2176" spans="18:18" x14ac:dyDescent="0.35">
      <c r="R2176" s="154"/>
    </row>
    <row r="2177" spans="18:18" x14ac:dyDescent="0.35">
      <c r="R2177" s="154"/>
    </row>
    <row r="2178" spans="18:18" x14ac:dyDescent="0.35">
      <c r="R2178" s="154"/>
    </row>
    <row r="2179" spans="18:18" x14ac:dyDescent="0.35">
      <c r="R2179" s="154"/>
    </row>
    <row r="2180" spans="18:18" x14ac:dyDescent="0.35">
      <c r="R2180" s="154"/>
    </row>
    <row r="2181" spans="18:18" x14ac:dyDescent="0.35">
      <c r="R2181" s="154"/>
    </row>
    <row r="2182" spans="18:18" x14ac:dyDescent="0.35">
      <c r="R2182" s="154"/>
    </row>
    <row r="2183" spans="18:18" x14ac:dyDescent="0.35">
      <c r="R2183" s="154"/>
    </row>
    <row r="2184" spans="18:18" x14ac:dyDescent="0.35">
      <c r="R2184" s="154"/>
    </row>
    <row r="2185" spans="18:18" x14ac:dyDescent="0.35">
      <c r="R2185" s="154"/>
    </row>
    <row r="2186" spans="18:18" x14ac:dyDescent="0.35">
      <c r="R2186" s="154"/>
    </row>
    <row r="2187" spans="18:18" x14ac:dyDescent="0.35">
      <c r="R2187" s="154"/>
    </row>
    <row r="2188" spans="18:18" x14ac:dyDescent="0.35">
      <c r="R2188" s="154"/>
    </row>
    <row r="2189" spans="18:18" x14ac:dyDescent="0.35">
      <c r="R2189" s="154"/>
    </row>
    <row r="2190" spans="18:18" x14ac:dyDescent="0.35">
      <c r="R2190" s="154"/>
    </row>
    <row r="2191" spans="18:18" x14ac:dyDescent="0.35">
      <c r="R2191" s="154"/>
    </row>
    <row r="2192" spans="18:18" x14ac:dyDescent="0.35">
      <c r="R2192" s="154"/>
    </row>
    <row r="2193" spans="18:18" x14ac:dyDescent="0.35">
      <c r="R2193" s="154"/>
    </row>
    <row r="2194" spans="18:18" x14ac:dyDescent="0.35">
      <c r="R2194" s="154"/>
    </row>
    <row r="2195" spans="18:18" x14ac:dyDescent="0.35">
      <c r="R2195" s="154"/>
    </row>
    <row r="2196" spans="18:18" x14ac:dyDescent="0.35">
      <c r="R2196" s="154"/>
    </row>
    <row r="2197" spans="18:18" x14ac:dyDescent="0.35">
      <c r="R2197" s="154"/>
    </row>
    <row r="2198" spans="18:18" x14ac:dyDescent="0.35">
      <c r="R2198" s="154"/>
    </row>
    <row r="2199" spans="18:18" x14ac:dyDescent="0.35">
      <c r="R2199" s="154"/>
    </row>
    <row r="2200" spans="18:18" x14ac:dyDescent="0.35">
      <c r="R2200" s="154"/>
    </row>
    <row r="2201" spans="18:18" x14ac:dyDescent="0.35">
      <c r="R2201" s="154"/>
    </row>
    <row r="2202" spans="18:18" x14ac:dyDescent="0.35">
      <c r="R2202" s="154"/>
    </row>
    <row r="2203" spans="18:18" x14ac:dyDescent="0.35">
      <c r="R2203" s="154"/>
    </row>
    <row r="2204" spans="18:18" x14ac:dyDescent="0.35">
      <c r="R2204" s="154"/>
    </row>
    <row r="2205" spans="18:18" x14ac:dyDescent="0.35">
      <c r="R2205" s="154"/>
    </row>
    <row r="2206" spans="18:18" x14ac:dyDescent="0.35">
      <c r="R2206" s="154"/>
    </row>
    <row r="2207" spans="18:18" x14ac:dyDescent="0.35">
      <c r="R2207" s="154"/>
    </row>
    <row r="2208" spans="18:18" x14ac:dyDescent="0.35">
      <c r="R2208" s="154"/>
    </row>
    <row r="2209" spans="18:18" x14ac:dyDescent="0.35">
      <c r="R2209" s="154"/>
    </row>
    <row r="2210" spans="18:18" x14ac:dyDescent="0.35">
      <c r="R2210" s="154"/>
    </row>
    <row r="2211" spans="18:18" x14ac:dyDescent="0.35">
      <c r="R2211" s="154"/>
    </row>
    <row r="2212" spans="18:18" x14ac:dyDescent="0.35">
      <c r="R2212" s="154"/>
    </row>
    <row r="2213" spans="18:18" x14ac:dyDescent="0.35">
      <c r="R2213" s="154"/>
    </row>
    <row r="2214" spans="18:18" x14ac:dyDescent="0.35">
      <c r="R2214" s="154"/>
    </row>
    <row r="2215" spans="18:18" x14ac:dyDescent="0.35">
      <c r="R2215" s="154"/>
    </row>
    <row r="2216" spans="18:18" x14ac:dyDescent="0.35">
      <c r="R2216" s="154"/>
    </row>
    <row r="2217" spans="18:18" x14ac:dyDescent="0.35">
      <c r="R2217" s="154"/>
    </row>
    <row r="2218" spans="18:18" x14ac:dyDescent="0.35">
      <c r="R2218" s="154"/>
    </row>
    <row r="2219" spans="18:18" x14ac:dyDescent="0.35">
      <c r="R2219" s="154"/>
    </row>
    <row r="2220" spans="18:18" x14ac:dyDescent="0.35">
      <c r="R2220" s="154"/>
    </row>
    <row r="2221" spans="18:18" x14ac:dyDescent="0.35">
      <c r="R2221" s="154"/>
    </row>
    <row r="2222" spans="18:18" x14ac:dyDescent="0.35">
      <c r="R2222" s="154"/>
    </row>
    <row r="2223" spans="18:18" x14ac:dyDescent="0.35">
      <c r="R2223" s="154"/>
    </row>
    <row r="2224" spans="18:18" x14ac:dyDescent="0.35">
      <c r="R2224" s="154"/>
    </row>
    <row r="2225" spans="18:18" x14ac:dyDescent="0.35">
      <c r="R2225" s="154"/>
    </row>
    <row r="2226" spans="18:18" x14ac:dyDescent="0.35">
      <c r="R2226" s="154"/>
    </row>
    <row r="2227" spans="18:18" x14ac:dyDescent="0.35">
      <c r="R2227" s="154"/>
    </row>
    <row r="2228" spans="18:18" x14ac:dyDescent="0.35">
      <c r="R2228" s="154"/>
    </row>
    <row r="2229" spans="18:18" x14ac:dyDescent="0.35">
      <c r="R2229" s="154"/>
    </row>
    <row r="2230" spans="18:18" x14ac:dyDescent="0.35">
      <c r="R2230" s="154"/>
    </row>
    <row r="2231" spans="18:18" x14ac:dyDescent="0.35">
      <c r="R2231" s="154"/>
    </row>
    <row r="2232" spans="18:18" x14ac:dyDescent="0.35">
      <c r="R2232" s="154"/>
    </row>
    <row r="2233" spans="18:18" x14ac:dyDescent="0.35">
      <c r="R2233" s="154"/>
    </row>
    <row r="2234" spans="18:18" x14ac:dyDescent="0.35">
      <c r="R2234" s="154"/>
    </row>
    <row r="2235" spans="18:18" x14ac:dyDescent="0.35">
      <c r="R2235" s="154"/>
    </row>
    <row r="2236" spans="18:18" x14ac:dyDescent="0.35">
      <c r="R2236" s="154"/>
    </row>
    <row r="2237" spans="18:18" x14ac:dyDescent="0.35">
      <c r="R2237" s="154"/>
    </row>
    <row r="2238" spans="18:18" x14ac:dyDescent="0.35">
      <c r="R2238" s="154"/>
    </row>
    <row r="2239" spans="18:18" x14ac:dyDescent="0.35">
      <c r="R2239" s="154"/>
    </row>
    <row r="2240" spans="18:18" x14ac:dyDescent="0.35">
      <c r="R2240" s="154"/>
    </row>
    <row r="2241" spans="18:18" x14ac:dyDescent="0.35">
      <c r="R2241" s="154"/>
    </row>
    <row r="2242" spans="18:18" x14ac:dyDescent="0.35">
      <c r="R2242" s="154"/>
    </row>
    <row r="2243" spans="18:18" x14ac:dyDescent="0.35">
      <c r="R2243" s="154"/>
    </row>
    <row r="2244" spans="18:18" x14ac:dyDescent="0.35">
      <c r="R2244" s="154"/>
    </row>
    <row r="2245" spans="18:18" x14ac:dyDescent="0.35">
      <c r="R2245" s="154"/>
    </row>
    <row r="2246" spans="18:18" x14ac:dyDescent="0.35">
      <c r="R2246" s="154"/>
    </row>
    <row r="2247" spans="18:18" x14ac:dyDescent="0.35">
      <c r="R2247" s="154"/>
    </row>
    <row r="2248" spans="18:18" x14ac:dyDescent="0.35">
      <c r="R2248" s="154"/>
    </row>
    <row r="2249" spans="18:18" x14ac:dyDescent="0.35">
      <c r="R2249" s="154"/>
    </row>
    <row r="2250" spans="18:18" x14ac:dyDescent="0.35">
      <c r="R2250" s="154"/>
    </row>
    <row r="2251" spans="18:18" x14ac:dyDescent="0.35">
      <c r="R2251" s="154"/>
    </row>
    <row r="2252" spans="18:18" x14ac:dyDescent="0.35">
      <c r="R2252" s="154"/>
    </row>
    <row r="2253" spans="18:18" x14ac:dyDescent="0.35">
      <c r="R2253" s="154"/>
    </row>
    <row r="2254" spans="18:18" x14ac:dyDescent="0.35">
      <c r="R2254" s="154"/>
    </row>
    <row r="2255" spans="18:18" x14ac:dyDescent="0.35">
      <c r="R2255" s="154"/>
    </row>
    <row r="2256" spans="18:18" x14ac:dyDescent="0.35">
      <c r="R2256" s="154"/>
    </row>
    <row r="2257" spans="18:18" x14ac:dyDescent="0.35">
      <c r="R2257" s="154"/>
    </row>
    <row r="2258" spans="18:18" x14ac:dyDescent="0.35">
      <c r="R2258" s="154"/>
    </row>
    <row r="2259" spans="18:18" x14ac:dyDescent="0.35">
      <c r="R2259" s="154"/>
    </row>
    <row r="2260" spans="18:18" x14ac:dyDescent="0.35">
      <c r="R2260" s="154"/>
    </row>
    <row r="2261" spans="18:18" x14ac:dyDescent="0.35">
      <c r="R2261" s="154"/>
    </row>
    <row r="2262" spans="18:18" x14ac:dyDescent="0.35">
      <c r="R2262" s="154"/>
    </row>
    <row r="2263" spans="18:18" x14ac:dyDescent="0.35">
      <c r="R2263" s="154"/>
    </row>
    <row r="2264" spans="18:18" x14ac:dyDescent="0.35">
      <c r="R2264" s="154"/>
    </row>
    <row r="2265" spans="18:18" x14ac:dyDescent="0.35">
      <c r="R2265" s="154"/>
    </row>
    <row r="2266" spans="18:18" x14ac:dyDescent="0.35">
      <c r="R2266" s="154"/>
    </row>
    <row r="2267" spans="18:18" x14ac:dyDescent="0.35">
      <c r="R2267" s="154"/>
    </row>
    <row r="2268" spans="18:18" x14ac:dyDescent="0.35">
      <c r="R2268" s="154"/>
    </row>
    <row r="2269" spans="18:18" x14ac:dyDescent="0.35">
      <c r="R2269" s="154"/>
    </row>
    <row r="2270" spans="18:18" x14ac:dyDescent="0.35">
      <c r="R2270" s="154"/>
    </row>
    <row r="2271" spans="18:18" x14ac:dyDescent="0.35">
      <c r="R2271" s="154"/>
    </row>
    <row r="2272" spans="18:18" x14ac:dyDescent="0.35">
      <c r="R2272" s="154"/>
    </row>
    <row r="2273" spans="18:18" x14ac:dyDescent="0.35">
      <c r="R2273" s="154"/>
    </row>
    <row r="2274" spans="18:18" x14ac:dyDescent="0.35">
      <c r="R2274" s="154"/>
    </row>
    <row r="2275" spans="18:18" x14ac:dyDescent="0.35">
      <c r="R2275" s="154"/>
    </row>
    <row r="2276" spans="18:18" x14ac:dyDescent="0.35">
      <c r="R2276" s="154"/>
    </row>
    <row r="2277" spans="18:18" x14ac:dyDescent="0.35">
      <c r="R2277" s="154"/>
    </row>
    <row r="2278" spans="18:18" x14ac:dyDescent="0.35">
      <c r="R2278" s="154"/>
    </row>
    <row r="2279" spans="18:18" x14ac:dyDescent="0.35">
      <c r="R2279" s="154"/>
    </row>
    <row r="2280" spans="18:18" x14ac:dyDescent="0.35">
      <c r="R2280" s="154"/>
    </row>
    <row r="2281" spans="18:18" x14ac:dyDescent="0.35">
      <c r="R2281" s="154"/>
    </row>
    <row r="2282" spans="18:18" x14ac:dyDescent="0.35">
      <c r="R2282" s="154"/>
    </row>
    <row r="2283" spans="18:18" x14ac:dyDescent="0.35">
      <c r="R2283" s="154"/>
    </row>
    <row r="2284" spans="18:18" x14ac:dyDescent="0.35">
      <c r="R2284" s="154"/>
    </row>
    <row r="2285" spans="18:18" x14ac:dyDescent="0.35">
      <c r="R2285" s="154"/>
    </row>
    <row r="2286" spans="18:18" x14ac:dyDescent="0.35">
      <c r="R2286" s="154"/>
    </row>
    <row r="2287" spans="18:18" x14ac:dyDescent="0.35">
      <c r="R2287" s="154"/>
    </row>
    <row r="2288" spans="18:18" x14ac:dyDescent="0.35">
      <c r="R2288" s="154"/>
    </row>
    <row r="2289" spans="18:18" x14ac:dyDescent="0.35">
      <c r="R2289" s="154"/>
    </row>
    <row r="2290" spans="18:18" x14ac:dyDescent="0.35">
      <c r="R2290" s="154"/>
    </row>
    <row r="2291" spans="18:18" x14ac:dyDescent="0.35">
      <c r="R2291" s="154"/>
    </row>
    <row r="2292" spans="18:18" x14ac:dyDescent="0.35">
      <c r="R2292" s="154"/>
    </row>
    <row r="2293" spans="18:18" x14ac:dyDescent="0.35">
      <c r="R2293" s="154"/>
    </row>
    <row r="2294" spans="18:18" x14ac:dyDescent="0.35">
      <c r="R2294" s="154"/>
    </row>
    <row r="2295" spans="18:18" x14ac:dyDescent="0.35">
      <c r="R2295" s="154"/>
    </row>
    <row r="2296" spans="18:18" x14ac:dyDescent="0.35">
      <c r="R2296" s="154"/>
    </row>
    <row r="2297" spans="18:18" x14ac:dyDescent="0.35">
      <c r="R2297" s="154"/>
    </row>
    <row r="2298" spans="18:18" x14ac:dyDescent="0.35">
      <c r="R2298" s="154"/>
    </row>
    <row r="2299" spans="18:18" x14ac:dyDescent="0.35">
      <c r="R2299" s="154"/>
    </row>
    <row r="2300" spans="18:18" x14ac:dyDescent="0.35">
      <c r="R2300" s="154"/>
    </row>
    <row r="2301" spans="18:18" x14ac:dyDescent="0.35">
      <c r="R2301" s="154"/>
    </row>
    <row r="2302" spans="18:18" x14ac:dyDescent="0.35">
      <c r="R2302" s="154"/>
    </row>
    <row r="2303" spans="18:18" x14ac:dyDescent="0.35">
      <c r="R2303" s="154"/>
    </row>
    <row r="2304" spans="18:18" x14ac:dyDescent="0.35">
      <c r="R2304" s="154"/>
    </row>
    <row r="2305" spans="18:18" x14ac:dyDescent="0.35">
      <c r="R2305" s="154"/>
    </row>
    <row r="2306" spans="18:18" x14ac:dyDescent="0.35">
      <c r="R2306" s="154"/>
    </row>
    <row r="2307" spans="18:18" x14ac:dyDescent="0.35">
      <c r="R2307" s="154"/>
    </row>
    <row r="2308" spans="18:18" x14ac:dyDescent="0.35">
      <c r="R2308" s="154"/>
    </row>
    <row r="2309" spans="18:18" x14ac:dyDescent="0.35">
      <c r="R2309" s="154"/>
    </row>
    <row r="2310" spans="18:18" x14ac:dyDescent="0.35">
      <c r="R2310" s="154"/>
    </row>
    <row r="2311" spans="18:18" x14ac:dyDescent="0.35">
      <c r="R2311" s="154"/>
    </row>
    <row r="2312" spans="18:18" x14ac:dyDescent="0.35">
      <c r="R2312" s="154"/>
    </row>
    <row r="2313" spans="18:18" x14ac:dyDescent="0.35">
      <c r="R2313" s="154"/>
    </row>
    <row r="2314" spans="18:18" x14ac:dyDescent="0.35">
      <c r="R2314" s="154"/>
    </row>
    <row r="2315" spans="18:18" x14ac:dyDescent="0.35">
      <c r="R2315" s="154"/>
    </row>
    <row r="2316" spans="18:18" x14ac:dyDescent="0.35">
      <c r="R2316" s="154"/>
    </row>
    <row r="2317" spans="18:18" x14ac:dyDescent="0.35">
      <c r="R2317" s="154"/>
    </row>
    <row r="2318" spans="18:18" x14ac:dyDescent="0.35">
      <c r="R2318" s="154"/>
    </row>
    <row r="2319" spans="18:18" x14ac:dyDescent="0.35">
      <c r="R2319" s="154"/>
    </row>
    <row r="2320" spans="18:18" x14ac:dyDescent="0.35">
      <c r="R2320" s="154"/>
    </row>
    <row r="2321" spans="18:18" x14ac:dyDescent="0.35">
      <c r="R2321" s="154"/>
    </row>
    <row r="2322" spans="18:18" x14ac:dyDescent="0.35">
      <c r="R2322" s="154"/>
    </row>
    <row r="2323" spans="18:18" x14ac:dyDescent="0.35">
      <c r="R2323" s="154"/>
    </row>
    <row r="2324" spans="18:18" x14ac:dyDescent="0.35">
      <c r="R2324" s="154"/>
    </row>
    <row r="2325" spans="18:18" x14ac:dyDescent="0.35">
      <c r="R2325" s="154"/>
    </row>
    <row r="2326" spans="18:18" x14ac:dyDescent="0.35">
      <c r="R2326" s="154"/>
    </row>
    <row r="2327" spans="18:18" x14ac:dyDescent="0.35">
      <c r="R2327" s="154"/>
    </row>
    <row r="2328" spans="18:18" x14ac:dyDescent="0.35">
      <c r="R2328" s="154"/>
    </row>
    <row r="2329" spans="18:18" x14ac:dyDescent="0.35">
      <c r="R2329" s="154"/>
    </row>
    <row r="2330" spans="18:18" x14ac:dyDescent="0.35">
      <c r="R2330" s="154"/>
    </row>
    <row r="2331" spans="18:18" x14ac:dyDescent="0.35">
      <c r="R2331" s="154"/>
    </row>
    <row r="2332" spans="18:18" x14ac:dyDescent="0.35">
      <c r="R2332" s="154"/>
    </row>
    <row r="2333" spans="18:18" x14ac:dyDescent="0.35">
      <c r="R2333" s="154"/>
    </row>
    <row r="2334" spans="18:18" x14ac:dyDescent="0.35">
      <c r="R2334" s="154"/>
    </row>
    <row r="2335" spans="18:18" x14ac:dyDescent="0.35">
      <c r="R2335" s="154"/>
    </row>
    <row r="2336" spans="18:18" x14ac:dyDescent="0.35">
      <c r="R2336" s="154"/>
    </row>
    <row r="2337" spans="18:18" x14ac:dyDescent="0.35">
      <c r="R2337" s="154"/>
    </row>
    <row r="2338" spans="18:18" x14ac:dyDescent="0.35">
      <c r="R2338" s="154"/>
    </row>
    <row r="2339" spans="18:18" x14ac:dyDescent="0.35">
      <c r="R2339" s="154"/>
    </row>
    <row r="2340" spans="18:18" x14ac:dyDescent="0.35">
      <c r="R2340" s="154"/>
    </row>
    <row r="2341" spans="18:18" x14ac:dyDescent="0.35">
      <c r="R2341" s="154"/>
    </row>
    <row r="2342" spans="18:18" x14ac:dyDescent="0.35">
      <c r="R2342" s="154"/>
    </row>
    <row r="2343" spans="18:18" x14ac:dyDescent="0.35">
      <c r="R2343" s="154"/>
    </row>
    <row r="2344" spans="18:18" x14ac:dyDescent="0.35">
      <c r="R2344" s="154"/>
    </row>
    <row r="2345" spans="18:18" x14ac:dyDescent="0.35">
      <c r="R2345" s="154"/>
    </row>
    <row r="2346" spans="18:18" x14ac:dyDescent="0.35">
      <c r="R2346" s="154"/>
    </row>
    <row r="2347" spans="18:18" x14ac:dyDescent="0.35">
      <c r="R2347" s="154"/>
    </row>
    <row r="2348" spans="18:18" x14ac:dyDescent="0.35">
      <c r="R2348" s="154"/>
    </row>
    <row r="2349" spans="18:18" x14ac:dyDescent="0.35">
      <c r="R2349" s="154"/>
    </row>
    <row r="2350" spans="18:18" x14ac:dyDescent="0.35">
      <c r="R2350" s="154"/>
    </row>
    <row r="2351" spans="18:18" x14ac:dyDescent="0.35">
      <c r="R2351" s="154"/>
    </row>
    <row r="2352" spans="18:18" x14ac:dyDescent="0.35">
      <c r="R2352" s="154"/>
    </row>
    <row r="2353" spans="18:18" x14ac:dyDescent="0.35">
      <c r="R2353" s="154"/>
    </row>
    <row r="2354" spans="18:18" x14ac:dyDescent="0.35">
      <c r="R2354" s="154"/>
    </row>
    <row r="2355" spans="18:18" x14ac:dyDescent="0.35">
      <c r="R2355" s="154"/>
    </row>
    <row r="2356" spans="18:18" x14ac:dyDescent="0.35">
      <c r="R2356" s="154"/>
    </row>
    <row r="2357" spans="18:18" x14ac:dyDescent="0.35">
      <c r="R2357" s="154"/>
    </row>
    <row r="2358" spans="18:18" x14ac:dyDescent="0.35">
      <c r="R2358" s="154"/>
    </row>
    <row r="2359" spans="18:18" x14ac:dyDescent="0.35">
      <c r="R2359" s="154"/>
    </row>
    <row r="2360" spans="18:18" x14ac:dyDescent="0.35">
      <c r="R2360" s="154"/>
    </row>
    <row r="2361" spans="18:18" x14ac:dyDescent="0.35">
      <c r="R2361" s="154"/>
    </row>
    <row r="2362" spans="18:18" x14ac:dyDescent="0.35">
      <c r="R2362" s="154"/>
    </row>
    <row r="2363" spans="18:18" x14ac:dyDescent="0.35">
      <c r="R2363" s="154"/>
    </row>
    <row r="2364" spans="18:18" x14ac:dyDescent="0.35">
      <c r="R2364" s="154"/>
    </row>
    <row r="2365" spans="18:18" x14ac:dyDescent="0.35">
      <c r="R2365" s="154"/>
    </row>
    <row r="2366" spans="18:18" x14ac:dyDescent="0.35">
      <c r="R2366" s="154"/>
    </row>
    <row r="2367" spans="18:18" x14ac:dyDescent="0.35">
      <c r="R2367" s="154"/>
    </row>
    <row r="2368" spans="18:18" x14ac:dyDescent="0.35">
      <c r="R2368" s="154"/>
    </row>
    <row r="2369" spans="18:18" x14ac:dyDescent="0.35">
      <c r="R2369" s="154"/>
    </row>
    <row r="2370" spans="18:18" x14ac:dyDescent="0.35">
      <c r="R2370" s="154"/>
    </row>
    <row r="2371" spans="18:18" x14ac:dyDescent="0.35">
      <c r="R2371" s="154"/>
    </row>
    <row r="2372" spans="18:18" x14ac:dyDescent="0.35">
      <c r="R2372" s="154"/>
    </row>
    <row r="2373" spans="18:18" x14ac:dyDescent="0.35">
      <c r="R2373" s="154"/>
    </row>
    <row r="2374" spans="18:18" x14ac:dyDescent="0.35">
      <c r="R2374" s="154"/>
    </row>
    <row r="2375" spans="18:18" x14ac:dyDescent="0.35">
      <c r="R2375" s="154"/>
    </row>
    <row r="2376" spans="18:18" x14ac:dyDescent="0.35">
      <c r="R2376" s="154"/>
    </row>
    <row r="2377" spans="18:18" x14ac:dyDescent="0.35">
      <c r="R2377" s="154"/>
    </row>
    <row r="2378" spans="18:18" x14ac:dyDescent="0.35">
      <c r="R2378" s="154"/>
    </row>
    <row r="2379" spans="18:18" x14ac:dyDescent="0.35">
      <c r="R2379" s="154"/>
    </row>
    <row r="2380" spans="18:18" x14ac:dyDescent="0.35">
      <c r="R2380" s="154"/>
    </row>
    <row r="2381" spans="18:18" x14ac:dyDescent="0.35">
      <c r="R2381" s="154"/>
    </row>
    <row r="2382" spans="18:18" x14ac:dyDescent="0.35">
      <c r="R2382" s="154"/>
    </row>
    <row r="2383" spans="18:18" x14ac:dyDescent="0.35">
      <c r="R2383" s="154"/>
    </row>
    <row r="2384" spans="18:18" x14ac:dyDescent="0.35">
      <c r="R2384" s="154"/>
    </row>
    <row r="2385" spans="18:18" x14ac:dyDescent="0.35">
      <c r="R2385" s="154"/>
    </row>
    <row r="2386" spans="18:18" x14ac:dyDescent="0.35">
      <c r="R2386" s="154"/>
    </row>
    <row r="2387" spans="18:18" x14ac:dyDescent="0.35">
      <c r="R2387" s="154"/>
    </row>
    <row r="2388" spans="18:18" x14ac:dyDescent="0.35">
      <c r="R2388" s="154"/>
    </row>
    <row r="2389" spans="18:18" x14ac:dyDescent="0.35">
      <c r="R2389" s="154"/>
    </row>
    <row r="2390" spans="18:18" x14ac:dyDescent="0.35">
      <c r="R2390" s="154"/>
    </row>
    <row r="2391" spans="18:18" x14ac:dyDescent="0.35">
      <c r="R2391" s="154"/>
    </row>
    <row r="2392" spans="18:18" x14ac:dyDescent="0.35">
      <c r="R2392" s="154"/>
    </row>
    <row r="2393" spans="18:18" x14ac:dyDescent="0.35">
      <c r="R2393" s="154"/>
    </row>
    <row r="2394" spans="18:18" x14ac:dyDescent="0.35">
      <c r="R2394" s="154"/>
    </row>
    <row r="2395" spans="18:18" x14ac:dyDescent="0.35">
      <c r="R2395" s="154"/>
    </row>
    <row r="2396" spans="18:18" x14ac:dyDescent="0.35">
      <c r="R2396" s="154"/>
    </row>
    <row r="2397" spans="18:18" x14ac:dyDescent="0.35">
      <c r="R2397" s="154"/>
    </row>
    <row r="2398" spans="18:18" x14ac:dyDescent="0.35">
      <c r="R2398" s="154"/>
    </row>
    <row r="2399" spans="18:18" x14ac:dyDescent="0.35">
      <c r="R2399" s="154"/>
    </row>
    <row r="2400" spans="18:18" x14ac:dyDescent="0.35">
      <c r="R2400" s="154"/>
    </row>
    <row r="2401" spans="18:18" x14ac:dyDescent="0.35">
      <c r="R2401" s="154"/>
    </row>
    <row r="2402" spans="18:18" x14ac:dyDescent="0.35">
      <c r="R2402" s="154"/>
    </row>
    <row r="2403" spans="18:18" x14ac:dyDescent="0.35">
      <c r="R2403" s="154"/>
    </row>
    <row r="2404" spans="18:18" x14ac:dyDescent="0.35">
      <c r="R2404" s="154"/>
    </row>
    <row r="2405" spans="18:18" x14ac:dyDescent="0.35">
      <c r="R2405" s="154"/>
    </row>
    <row r="2406" spans="18:18" x14ac:dyDescent="0.35">
      <c r="R2406" s="154"/>
    </row>
    <row r="2407" spans="18:18" x14ac:dyDescent="0.35">
      <c r="R2407" s="154"/>
    </row>
    <row r="2408" spans="18:18" x14ac:dyDescent="0.35">
      <c r="R2408" s="154"/>
    </row>
    <row r="2409" spans="18:18" x14ac:dyDescent="0.35">
      <c r="R2409" s="154"/>
    </row>
    <row r="2410" spans="18:18" x14ac:dyDescent="0.35">
      <c r="R2410" s="154"/>
    </row>
    <row r="2411" spans="18:18" x14ac:dyDescent="0.35">
      <c r="R2411" s="154"/>
    </row>
    <row r="2412" spans="18:18" x14ac:dyDescent="0.35">
      <c r="R2412" s="154"/>
    </row>
    <row r="2413" spans="18:18" x14ac:dyDescent="0.35">
      <c r="R2413" s="154"/>
    </row>
    <row r="2414" spans="18:18" x14ac:dyDescent="0.35">
      <c r="R2414" s="154"/>
    </row>
    <row r="2415" spans="18:18" x14ac:dyDescent="0.35">
      <c r="R2415" s="154"/>
    </row>
    <row r="2416" spans="18:18" x14ac:dyDescent="0.35">
      <c r="R2416" s="154"/>
    </row>
    <row r="2417" spans="18:18" x14ac:dyDescent="0.35">
      <c r="R2417" s="154"/>
    </row>
    <row r="2418" spans="18:18" x14ac:dyDescent="0.35">
      <c r="R2418" s="154"/>
    </row>
    <row r="2419" spans="18:18" x14ac:dyDescent="0.35">
      <c r="R2419" s="154"/>
    </row>
    <row r="2420" spans="18:18" x14ac:dyDescent="0.35">
      <c r="R2420" s="154"/>
    </row>
    <row r="2421" spans="18:18" x14ac:dyDescent="0.35">
      <c r="R2421" s="154"/>
    </row>
    <row r="2422" spans="18:18" x14ac:dyDescent="0.35">
      <c r="R2422" s="154"/>
    </row>
    <row r="2423" spans="18:18" x14ac:dyDescent="0.35">
      <c r="R2423" s="154"/>
    </row>
    <row r="2424" spans="18:18" x14ac:dyDescent="0.35">
      <c r="R2424" s="154"/>
    </row>
    <row r="2425" spans="18:18" x14ac:dyDescent="0.35">
      <c r="R2425" s="154"/>
    </row>
    <row r="2426" spans="18:18" x14ac:dyDescent="0.35">
      <c r="R2426" s="154"/>
    </row>
    <row r="2427" spans="18:18" x14ac:dyDescent="0.35">
      <c r="R2427" s="154"/>
    </row>
    <row r="2428" spans="18:18" x14ac:dyDescent="0.35">
      <c r="R2428" s="154"/>
    </row>
    <row r="2429" spans="18:18" x14ac:dyDescent="0.35">
      <c r="R2429" s="154"/>
    </row>
    <row r="2430" spans="18:18" x14ac:dyDescent="0.35">
      <c r="R2430" s="154"/>
    </row>
    <row r="2431" spans="18:18" x14ac:dyDescent="0.35">
      <c r="R2431" s="154"/>
    </row>
    <row r="2432" spans="18:18" x14ac:dyDescent="0.35">
      <c r="R2432" s="154"/>
    </row>
    <row r="2433" spans="18:18" x14ac:dyDescent="0.35">
      <c r="R2433" s="154"/>
    </row>
    <row r="2434" spans="18:18" x14ac:dyDescent="0.35">
      <c r="R2434" s="154"/>
    </row>
    <row r="2435" spans="18:18" x14ac:dyDescent="0.35">
      <c r="R2435" s="154"/>
    </row>
    <row r="2436" spans="18:18" x14ac:dyDescent="0.35">
      <c r="R2436" s="154"/>
    </row>
    <row r="2437" spans="18:18" x14ac:dyDescent="0.35">
      <c r="R2437" s="154"/>
    </row>
    <row r="2438" spans="18:18" x14ac:dyDescent="0.35">
      <c r="R2438" s="154"/>
    </row>
    <row r="2439" spans="18:18" x14ac:dyDescent="0.35">
      <c r="R2439" s="154"/>
    </row>
    <row r="2440" spans="18:18" x14ac:dyDescent="0.35">
      <c r="R2440" s="154"/>
    </row>
    <row r="2441" spans="18:18" x14ac:dyDescent="0.35">
      <c r="R2441" s="154"/>
    </row>
    <row r="2442" spans="18:18" x14ac:dyDescent="0.35">
      <c r="R2442" s="154"/>
    </row>
    <row r="2443" spans="18:18" x14ac:dyDescent="0.35">
      <c r="R2443" s="154"/>
    </row>
    <row r="2444" spans="18:18" x14ac:dyDescent="0.35">
      <c r="R2444" s="154"/>
    </row>
    <row r="2445" spans="18:18" x14ac:dyDescent="0.35">
      <c r="R2445" s="154"/>
    </row>
    <row r="2446" spans="18:18" x14ac:dyDescent="0.35">
      <c r="R2446" s="154"/>
    </row>
    <row r="2447" spans="18:18" x14ac:dyDescent="0.35">
      <c r="R2447" s="154"/>
    </row>
    <row r="2448" spans="18:18" x14ac:dyDescent="0.35">
      <c r="R2448" s="154"/>
    </row>
    <row r="2449" spans="18:18" x14ac:dyDescent="0.35">
      <c r="R2449" s="154"/>
    </row>
    <row r="2450" spans="18:18" x14ac:dyDescent="0.35">
      <c r="R2450" s="154"/>
    </row>
    <row r="2451" spans="18:18" x14ac:dyDescent="0.35">
      <c r="R2451" s="154"/>
    </row>
    <row r="2452" spans="18:18" x14ac:dyDescent="0.35">
      <c r="R2452" s="154"/>
    </row>
    <row r="2453" spans="18:18" x14ac:dyDescent="0.35">
      <c r="R2453" s="154"/>
    </row>
    <row r="2454" spans="18:18" x14ac:dyDescent="0.35">
      <c r="R2454" s="154"/>
    </row>
    <row r="2455" spans="18:18" x14ac:dyDescent="0.35">
      <c r="R2455" s="154"/>
    </row>
    <row r="2456" spans="18:18" x14ac:dyDescent="0.35">
      <c r="R2456" s="154"/>
    </row>
    <row r="2457" spans="18:18" x14ac:dyDescent="0.35">
      <c r="R2457" s="154"/>
    </row>
    <row r="2458" spans="18:18" x14ac:dyDescent="0.35">
      <c r="R2458" s="154"/>
    </row>
    <row r="2459" spans="18:18" x14ac:dyDescent="0.35">
      <c r="R2459" s="154"/>
    </row>
    <row r="2460" spans="18:18" x14ac:dyDescent="0.35">
      <c r="R2460" s="154"/>
    </row>
    <row r="2461" spans="18:18" x14ac:dyDescent="0.35">
      <c r="R2461" s="154"/>
    </row>
    <row r="2462" spans="18:18" x14ac:dyDescent="0.35">
      <c r="R2462" s="154"/>
    </row>
    <row r="2463" spans="18:18" x14ac:dyDescent="0.35">
      <c r="R2463" s="154"/>
    </row>
    <row r="2464" spans="18:18" x14ac:dyDescent="0.35">
      <c r="R2464" s="154"/>
    </row>
    <row r="2465" spans="18:18" x14ac:dyDescent="0.35">
      <c r="R2465" s="154"/>
    </row>
    <row r="2466" spans="18:18" x14ac:dyDescent="0.35">
      <c r="R2466" s="154"/>
    </row>
    <row r="2467" spans="18:18" x14ac:dyDescent="0.35">
      <c r="R2467" s="154"/>
    </row>
    <row r="2468" spans="18:18" x14ac:dyDescent="0.35">
      <c r="R2468" s="154"/>
    </row>
    <row r="2469" spans="18:18" x14ac:dyDescent="0.35">
      <c r="R2469" s="154"/>
    </row>
    <row r="2470" spans="18:18" x14ac:dyDescent="0.35">
      <c r="R2470" s="154"/>
    </row>
    <row r="2471" spans="18:18" x14ac:dyDescent="0.35">
      <c r="R2471" s="154"/>
    </row>
    <row r="2472" spans="18:18" x14ac:dyDescent="0.35">
      <c r="R2472" s="154"/>
    </row>
    <row r="2473" spans="18:18" x14ac:dyDescent="0.35">
      <c r="R2473" s="154"/>
    </row>
    <row r="2474" spans="18:18" x14ac:dyDescent="0.35">
      <c r="R2474" s="154"/>
    </row>
    <row r="2475" spans="18:18" x14ac:dyDescent="0.35">
      <c r="R2475" s="154"/>
    </row>
    <row r="2476" spans="18:18" x14ac:dyDescent="0.35">
      <c r="R2476" s="154"/>
    </row>
    <row r="2477" spans="18:18" x14ac:dyDescent="0.35">
      <c r="R2477" s="154"/>
    </row>
    <row r="2478" spans="18:18" x14ac:dyDescent="0.35">
      <c r="R2478" s="154"/>
    </row>
    <row r="2479" spans="18:18" x14ac:dyDescent="0.35">
      <c r="R2479" s="154"/>
    </row>
    <row r="2480" spans="18:18" x14ac:dyDescent="0.35">
      <c r="R2480" s="154"/>
    </row>
    <row r="2481" spans="18:18" x14ac:dyDescent="0.35">
      <c r="R2481" s="154"/>
    </row>
    <row r="2482" spans="18:18" x14ac:dyDescent="0.35">
      <c r="R2482" s="154"/>
    </row>
    <row r="2483" spans="18:18" x14ac:dyDescent="0.35">
      <c r="R2483" s="154"/>
    </row>
    <row r="2484" spans="18:18" x14ac:dyDescent="0.35">
      <c r="R2484" s="154"/>
    </row>
    <row r="2485" spans="18:18" x14ac:dyDescent="0.35">
      <c r="R2485" s="154"/>
    </row>
    <row r="2486" spans="18:18" x14ac:dyDescent="0.35">
      <c r="R2486" s="154"/>
    </row>
    <row r="2487" spans="18:18" x14ac:dyDescent="0.35">
      <c r="R2487" s="154"/>
    </row>
    <row r="2488" spans="18:18" x14ac:dyDescent="0.35">
      <c r="R2488" s="154"/>
    </row>
    <row r="2489" spans="18:18" x14ac:dyDescent="0.35">
      <c r="R2489" s="154"/>
    </row>
    <row r="2490" spans="18:18" x14ac:dyDescent="0.35">
      <c r="R2490" s="154"/>
    </row>
    <row r="2491" spans="18:18" x14ac:dyDescent="0.35">
      <c r="R2491" s="154"/>
    </row>
    <row r="2492" spans="18:18" x14ac:dyDescent="0.35">
      <c r="R2492" s="154"/>
    </row>
    <row r="2493" spans="18:18" x14ac:dyDescent="0.35">
      <c r="R2493" s="154"/>
    </row>
    <row r="2494" spans="18:18" x14ac:dyDescent="0.35">
      <c r="R2494" s="154"/>
    </row>
    <row r="2495" spans="18:18" x14ac:dyDescent="0.35">
      <c r="R2495" s="154"/>
    </row>
    <row r="2496" spans="18:18" x14ac:dyDescent="0.35">
      <c r="R2496" s="154"/>
    </row>
    <row r="2497" spans="18:18" x14ac:dyDescent="0.35">
      <c r="R2497" s="154"/>
    </row>
    <row r="2498" spans="18:18" x14ac:dyDescent="0.35">
      <c r="R2498" s="154"/>
    </row>
    <row r="2499" spans="18:18" x14ac:dyDescent="0.35">
      <c r="R2499" s="154"/>
    </row>
    <row r="2500" spans="18:18" x14ac:dyDescent="0.35">
      <c r="R2500" s="154"/>
    </row>
    <row r="2501" spans="18:18" x14ac:dyDescent="0.35">
      <c r="R2501" s="154"/>
    </row>
    <row r="2502" spans="18:18" x14ac:dyDescent="0.35">
      <c r="R2502" s="154"/>
    </row>
    <row r="2503" spans="18:18" x14ac:dyDescent="0.35">
      <c r="R2503" s="154"/>
    </row>
    <row r="2504" spans="18:18" x14ac:dyDescent="0.35">
      <c r="R2504" s="154"/>
    </row>
    <row r="2505" spans="18:18" x14ac:dyDescent="0.35">
      <c r="R2505" s="154"/>
    </row>
    <row r="2506" spans="18:18" x14ac:dyDescent="0.35">
      <c r="R2506" s="154"/>
    </row>
    <row r="2507" spans="18:18" x14ac:dyDescent="0.35">
      <c r="R2507" s="154"/>
    </row>
    <row r="2508" spans="18:18" x14ac:dyDescent="0.35">
      <c r="R2508" s="154"/>
    </row>
    <row r="2509" spans="18:18" x14ac:dyDescent="0.35">
      <c r="R2509" s="154"/>
    </row>
    <row r="2510" spans="18:18" x14ac:dyDescent="0.35">
      <c r="R2510" s="154"/>
    </row>
    <row r="2511" spans="18:18" x14ac:dyDescent="0.35">
      <c r="R2511" s="154"/>
    </row>
    <row r="2512" spans="18:18" x14ac:dyDescent="0.35">
      <c r="R2512" s="154"/>
    </row>
    <row r="2513" spans="18:18" x14ac:dyDescent="0.35">
      <c r="R2513" s="154"/>
    </row>
    <row r="2514" spans="18:18" x14ac:dyDescent="0.35">
      <c r="R2514" s="154"/>
    </row>
    <row r="2515" spans="18:18" x14ac:dyDescent="0.35">
      <c r="R2515" s="154"/>
    </row>
    <row r="2516" spans="18:18" x14ac:dyDescent="0.35">
      <c r="R2516" s="154"/>
    </row>
    <row r="2517" spans="18:18" x14ac:dyDescent="0.35">
      <c r="R2517" s="154"/>
    </row>
    <row r="2518" spans="18:18" x14ac:dyDescent="0.35">
      <c r="R2518" s="154"/>
    </row>
    <row r="2519" spans="18:18" x14ac:dyDescent="0.35">
      <c r="R2519" s="154"/>
    </row>
    <row r="2520" spans="18:18" x14ac:dyDescent="0.35">
      <c r="R2520" s="154"/>
    </row>
    <row r="2521" spans="18:18" x14ac:dyDescent="0.35">
      <c r="R2521" s="154"/>
    </row>
    <row r="2522" spans="18:18" x14ac:dyDescent="0.35">
      <c r="R2522" s="154"/>
    </row>
    <row r="2523" spans="18:18" x14ac:dyDescent="0.35">
      <c r="R2523" s="154"/>
    </row>
    <row r="2524" spans="18:18" x14ac:dyDescent="0.35">
      <c r="R2524" s="154"/>
    </row>
    <row r="2525" spans="18:18" x14ac:dyDescent="0.35">
      <c r="R2525" s="154"/>
    </row>
    <row r="2526" spans="18:18" x14ac:dyDescent="0.35">
      <c r="R2526" s="154"/>
    </row>
    <row r="2527" spans="18:18" x14ac:dyDescent="0.35">
      <c r="R2527" s="154"/>
    </row>
    <row r="2528" spans="18:18" x14ac:dyDescent="0.35">
      <c r="R2528" s="154"/>
    </row>
    <row r="2529" spans="18:18" x14ac:dyDescent="0.35">
      <c r="R2529" s="154"/>
    </row>
    <row r="2530" spans="18:18" x14ac:dyDescent="0.35">
      <c r="R2530" s="154"/>
    </row>
    <row r="2531" spans="18:18" x14ac:dyDescent="0.35">
      <c r="R2531" s="154"/>
    </row>
    <row r="2532" spans="18:18" x14ac:dyDescent="0.35">
      <c r="R2532" s="154"/>
    </row>
    <row r="2533" spans="18:18" x14ac:dyDescent="0.35">
      <c r="R2533" s="154"/>
    </row>
    <row r="2534" spans="18:18" x14ac:dyDescent="0.35">
      <c r="R2534" s="154"/>
    </row>
    <row r="2535" spans="18:18" x14ac:dyDescent="0.35">
      <c r="R2535" s="154"/>
    </row>
    <row r="2536" spans="18:18" x14ac:dyDescent="0.35">
      <c r="R2536" s="154"/>
    </row>
    <row r="2537" spans="18:18" x14ac:dyDescent="0.35">
      <c r="R2537" s="154"/>
    </row>
    <row r="2538" spans="18:18" x14ac:dyDescent="0.35">
      <c r="R2538" s="154"/>
    </row>
    <row r="2539" spans="18:18" x14ac:dyDescent="0.35">
      <c r="R2539" s="154"/>
    </row>
    <row r="2540" spans="18:18" x14ac:dyDescent="0.35">
      <c r="R2540" s="154"/>
    </row>
    <row r="2541" spans="18:18" x14ac:dyDescent="0.35">
      <c r="R2541" s="154"/>
    </row>
    <row r="2542" spans="18:18" x14ac:dyDescent="0.35">
      <c r="R2542" s="154"/>
    </row>
    <row r="2543" spans="18:18" x14ac:dyDescent="0.35">
      <c r="R2543" s="154"/>
    </row>
    <row r="2544" spans="18:18" x14ac:dyDescent="0.35">
      <c r="R2544" s="154"/>
    </row>
    <row r="2545" spans="18:18" x14ac:dyDescent="0.35">
      <c r="R2545" s="154"/>
    </row>
    <row r="2546" spans="18:18" x14ac:dyDescent="0.35">
      <c r="R2546" s="154"/>
    </row>
    <row r="2547" spans="18:18" x14ac:dyDescent="0.35">
      <c r="R2547" s="154"/>
    </row>
    <row r="2548" spans="18:18" x14ac:dyDescent="0.35">
      <c r="R2548" s="154"/>
    </row>
    <row r="2549" spans="18:18" x14ac:dyDescent="0.35">
      <c r="R2549" s="154"/>
    </row>
    <row r="2550" spans="18:18" x14ac:dyDescent="0.35">
      <c r="R2550" s="154"/>
    </row>
    <row r="2551" spans="18:18" x14ac:dyDescent="0.35">
      <c r="R2551" s="154"/>
    </row>
    <row r="2552" spans="18:18" x14ac:dyDescent="0.35">
      <c r="R2552" s="154"/>
    </row>
    <row r="2553" spans="18:18" x14ac:dyDescent="0.35">
      <c r="R2553" s="154"/>
    </row>
    <row r="2554" spans="18:18" x14ac:dyDescent="0.35">
      <c r="R2554" s="154"/>
    </row>
    <row r="2555" spans="18:18" x14ac:dyDescent="0.35">
      <c r="R2555" s="154"/>
    </row>
    <row r="2556" spans="18:18" x14ac:dyDescent="0.35">
      <c r="R2556" s="154"/>
    </row>
    <row r="2557" spans="18:18" x14ac:dyDescent="0.35">
      <c r="R2557" s="154"/>
    </row>
    <row r="2558" spans="18:18" x14ac:dyDescent="0.35">
      <c r="R2558" s="154"/>
    </row>
    <row r="2559" spans="18:18" x14ac:dyDescent="0.35">
      <c r="R2559" s="154"/>
    </row>
    <row r="2560" spans="18:18" x14ac:dyDescent="0.35">
      <c r="R2560" s="154"/>
    </row>
    <row r="2561" spans="18:18" x14ac:dyDescent="0.35">
      <c r="R2561" s="154"/>
    </row>
    <row r="2562" spans="18:18" x14ac:dyDescent="0.35">
      <c r="R2562" s="154"/>
    </row>
    <row r="2563" spans="18:18" x14ac:dyDescent="0.35">
      <c r="R2563" s="154"/>
    </row>
    <row r="2564" spans="18:18" x14ac:dyDescent="0.35">
      <c r="R2564" s="154"/>
    </row>
    <row r="2565" spans="18:18" x14ac:dyDescent="0.35">
      <c r="R2565" s="154"/>
    </row>
    <row r="2566" spans="18:18" x14ac:dyDescent="0.35">
      <c r="R2566" s="154"/>
    </row>
    <row r="2567" spans="18:18" x14ac:dyDescent="0.35">
      <c r="R2567" s="154"/>
    </row>
    <row r="2568" spans="18:18" x14ac:dyDescent="0.35">
      <c r="R2568" s="154"/>
    </row>
    <row r="2569" spans="18:18" x14ac:dyDescent="0.35">
      <c r="R2569" s="154"/>
    </row>
    <row r="2570" spans="18:18" x14ac:dyDescent="0.35">
      <c r="R2570" s="154"/>
    </row>
    <row r="2571" spans="18:18" x14ac:dyDescent="0.35">
      <c r="R2571" s="154"/>
    </row>
    <row r="2572" spans="18:18" x14ac:dyDescent="0.35">
      <c r="R2572" s="154"/>
    </row>
    <row r="2573" spans="18:18" x14ac:dyDescent="0.35">
      <c r="R2573" s="154"/>
    </row>
    <row r="2574" spans="18:18" x14ac:dyDescent="0.35">
      <c r="R2574" s="154"/>
    </row>
    <row r="2575" spans="18:18" x14ac:dyDescent="0.35">
      <c r="R2575" s="154"/>
    </row>
    <row r="2576" spans="18:18" x14ac:dyDescent="0.35">
      <c r="R2576" s="154"/>
    </row>
    <row r="2577" spans="18:18" x14ac:dyDescent="0.35">
      <c r="R2577" s="154"/>
    </row>
    <row r="2578" spans="18:18" x14ac:dyDescent="0.35">
      <c r="R2578" s="154"/>
    </row>
    <row r="2579" spans="18:18" x14ac:dyDescent="0.35">
      <c r="R2579" s="154"/>
    </row>
    <row r="2580" spans="18:18" x14ac:dyDescent="0.35">
      <c r="R2580" s="154"/>
    </row>
    <row r="2581" spans="18:18" x14ac:dyDescent="0.35">
      <c r="R2581" s="154"/>
    </row>
    <row r="2582" spans="18:18" x14ac:dyDescent="0.35">
      <c r="R2582" s="154"/>
    </row>
    <row r="2583" spans="18:18" x14ac:dyDescent="0.35">
      <c r="R2583" s="154"/>
    </row>
    <row r="2584" spans="18:18" x14ac:dyDescent="0.35">
      <c r="R2584" s="154"/>
    </row>
    <row r="2585" spans="18:18" x14ac:dyDescent="0.35">
      <c r="R2585" s="154"/>
    </row>
    <row r="2586" spans="18:18" x14ac:dyDescent="0.35">
      <c r="R2586" s="154"/>
    </row>
    <row r="2587" spans="18:18" x14ac:dyDescent="0.35">
      <c r="R2587" s="154"/>
    </row>
    <row r="2588" spans="18:18" x14ac:dyDescent="0.35">
      <c r="R2588" s="154"/>
    </row>
    <row r="2589" spans="18:18" x14ac:dyDescent="0.35">
      <c r="R2589" s="154"/>
    </row>
    <row r="2590" spans="18:18" x14ac:dyDescent="0.35">
      <c r="R2590" s="154"/>
    </row>
    <row r="2591" spans="18:18" x14ac:dyDescent="0.35">
      <c r="R2591" s="154"/>
    </row>
    <row r="2592" spans="18:18" x14ac:dyDescent="0.35">
      <c r="R2592" s="154"/>
    </row>
    <row r="2593" spans="18:18" x14ac:dyDescent="0.35">
      <c r="R2593" s="154"/>
    </row>
    <row r="2594" spans="18:18" x14ac:dyDescent="0.35">
      <c r="R2594" s="154"/>
    </row>
    <row r="2595" spans="18:18" x14ac:dyDescent="0.35">
      <c r="R2595" s="154"/>
    </row>
    <row r="2596" spans="18:18" x14ac:dyDescent="0.35">
      <c r="R2596" s="154"/>
    </row>
    <row r="2597" spans="18:18" x14ac:dyDescent="0.35">
      <c r="R2597" s="154"/>
    </row>
    <row r="2598" spans="18:18" x14ac:dyDescent="0.35">
      <c r="R2598" s="154"/>
    </row>
    <row r="2599" spans="18:18" x14ac:dyDescent="0.35">
      <c r="R2599" s="154"/>
    </row>
    <row r="2600" spans="18:18" x14ac:dyDescent="0.35">
      <c r="R2600" s="154"/>
    </row>
    <row r="2601" spans="18:18" x14ac:dyDescent="0.35">
      <c r="R2601" s="154"/>
    </row>
    <row r="2602" spans="18:18" x14ac:dyDescent="0.35">
      <c r="R2602" s="154"/>
    </row>
    <row r="2603" spans="18:18" x14ac:dyDescent="0.35">
      <c r="R2603" s="154"/>
    </row>
    <row r="2604" spans="18:18" x14ac:dyDescent="0.35">
      <c r="R2604" s="154"/>
    </row>
    <row r="2605" spans="18:18" x14ac:dyDescent="0.35">
      <c r="R2605" s="154"/>
    </row>
    <row r="2606" spans="18:18" x14ac:dyDescent="0.35">
      <c r="R2606" s="154"/>
    </row>
    <row r="2607" spans="18:18" x14ac:dyDescent="0.35">
      <c r="R2607" s="154"/>
    </row>
    <row r="2608" spans="18:18" x14ac:dyDescent="0.35">
      <c r="R2608" s="154"/>
    </row>
    <row r="2609" spans="18:18" x14ac:dyDescent="0.35">
      <c r="R2609" s="154"/>
    </row>
    <row r="2610" spans="18:18" x14ac:dyDescent="0.35">
      <c r="R2610" s="154"/>
    </row>
    <row r="2611" spans="18:18" x14ac:dyDescent="0.35">
      <c r="R2611" s="154"/>
    </row>
    <row r="2612" spans="18:18" x14ac:dyDescent="0.35">
      <c r="R2612" s="154"/>
    </row>
    <row r="2613" spans="18:18" x14ac:dyDescent="0.35">
      <c r="R2613" s="154"/>
    </row>
    <row r="2614" spans="18:18" x14ac:dyDescent="0.35">
      <c r="R2614" s="154"/>
    </row>
    <row r="2615" spans="18:18" x14ac:dyDescent="0.35">
      <c r="R2615" s="154"/>
    </row>
    <row r="2616" spans="18:18" x14ac:dyDescent="0.35">
      <c r="R2616" s="154"/>
    </row>
    <row r="2617" spans="18:18" x14ac:dyDescent="0.35">
      <c r="R2617" s="154"/>
    </row>
    <row r="2618" spans="18:18" x14ac:dyDescent="0.35">
      <c r="R2618" s="154"/>
    </row>
    <row r="2619" spans="18:18" x14ac:dyDescent="0.35">
      <c r="R2619" s="154"/>
    </row>
    <row r="2620" spans="18:18" x14ac:dyDescent="0.35">
      <c r="R2620" s="154"/>
    </row>
    <row r="2621" spans="18:18" x14ac:dyDescent="0.35">
      <c r="R2621" s="154"/>
    </row>
    <row r="2622" spans="18:18" x14ac:dyDescent="0.35">
      <c r="R2622" s="154"/>
    </row>
    <row r="2623" spans="18:18" x14ac:dyDescent="0.35">
      <c r="R2623" s="154"/>
    </row>
    <row r="2624" spans="18:18" x14ac:dyDescent="0.35">
      <c r="R2624" s="154"/>
    </row>
    <row r="2625" spans="18:18" x14ac:dyDescent="0.35">
      <c r="R2625" s="154"/>
    </row>
    <row r="2626" spans="18:18" x14ac:dyDescent="0.35">
      <c r="R2626" s="154"/>
    </row>
    <row r="2627" spans="18:18" x14ac:dyDescent="0.35">
      <c r="R2627" s="154"/>
    </row>
    <row r="2628" spans="18:18" x14ac:dyDescent="0.35">
      <c r="R2628" s="154"/>
    </row>
    <row r="2629" spans="18:18" x14ac:dyDescent="0.35">
      <c r="R2629" s="154"/>
    </row>
    <row r="2630" spans="18:18" x14ac:dyDescent="0.35">
      <c r="R2630" s="154"/>
    </row>
    <row r="2631" spans="18:18" x14ac:dyDescent="0.35">
      <c r="R2631" s="154"/>
    </row>
    <row r="2632" spans="18:18" x14ac:dyDescent="0.35">
      <c r="R2632" s="154"/>
    </row>
    <row r="2633" spans="18:18" x14ac:dyDescent="0.35">
      <c r="R2633" s="154"/>
    </row>
    <row r="2634" spans="18:18" x14ac:dyDescent="0.35">
      <c r="R2634" s="154"/>
    </row>
    <row r="2635" spans="18:18" x14ac:dyDescent="0.35">
      <c r="R2635" s="154"/>
    </row>
    <row r="2636" spans="18:18" x14ac:dyDescent="0.35">
      <c r="R2636" s="154"/>
    </row>
    <row r="2637" spans="18:18" x14ac:dyDescent="0.35">
      <c r="R2637" s="154"/>
    </row>
    <row r="2638" spans="18:18" x14ac:dyDescent="0.35">
      <c r="R2638" s="154"/>
    </row>
    <row r="2639" spans="18:18" x14ac:dyDescent="0.35">
      <c r="R2639" s="154"/>
    </row>
    <row r="2640" spans="18:18" x14ac:dyDescent="0.35">
      <c r="R2640" s="154"/>
    </row>
    <row r="2641" spans="18:18" x14ac:dyDescent="0.35">
      <c r="R2641" s="154"/>
    </row>
    <row r="2642" spans="18:18" x14ac:dyDescent="0.35">
      <c r="R2642" s="154"/>
    </row>
    <row r="2643" spans="18:18" x14ac:dyDescent="0.35">
      <c r="R2643" s="154"/>
    </row>
    <row r="2644" spans="18:18" x14ac:dyDescent="0.35">
      <c r="R2644" s="154"/>
    </row>
    <row r="2645" spans="18:18" x14ac:dyDescent="0.35">
      <c r="R2645" s="154"/>
    </row>
    <row r="2646" spans="18:18" x14ac:dyDescent="0.35">
      <c r="R2646" s="154"/>
    </row>
    <row r="2647" spans="18:18" x14ac:dyDescent="0.35">
      <c r="R2647" s="154"/>
    </row>
    <row r="2648" spans="18:18" x14ac:dyDescent="0.35">
      <c r="R2648" s="154"/>
    </row>
    <row r="2649" spans="18:18" x14ac:dyDescent="0.35">
      <c r="R2649" s="154"/>
    </row>
    <row r="2650" spans="18:18" x14ac:dyDescent="0.35">
      <c r="R2650" s="154"/>
    </row>
    <row r="2651" spans="18:18" x14ac:dyDescent="0.35">
      <c r="R2651" s="154"/>
    </row>
    <row r="2652" spans="18:18" x14ac:dyDescent="0.35">
      <c r="R2652" s="154"/>
    </row>
    <row r="2653" spans="18:18" x14ac:dyDescent="0.35">
      <c r="R2653" s="154"/>
    </row>
    <row r="2654" spans="18:18" x14ac:dyDescent="0.35">
      <c r="R2654" s="154"/>
    </row>
    <row r="2655" spans="18:18" x14ac:dyDescent="0.35">
      <c r="R2655" s="154"/>
    </row>
    <row r="2656" spans="18:18" x14ac:dyDescent="0.35">
      <c r="R2656" s="154"/>
    </row>
    <row r="2657" spans="18:18" x14ac:dyDescent="0.35">
      <c r="R2657" s="154"/>
    </row>
    <row r="2658" spans="18:18" x14ac:dyDescent="0.35">
      <c r="R2658" s="154"/>
    </row>
    <row r="2659" spans="18:18" x14ac:dyDescent="0.35">
      <c r="R2659" s="154"/>
    </row>
    <row r="2660" spans="18:18" x14ac:dyDescent="0.35">
      <c r="R2660" s="154"/>
    </row>
    <row r="2661" spans="18:18" x14ac:dyDescent="0.35">
      <c r="R2661" s="154"/>
    </row>
    <row r="2662" spans="18:18" x14ac:dyDescent="0.35">
      <c r="R2662" s="154"/>
    </row>
    <row r="2663" spans="18:18" x14ac:dyDescent="0.35">
      <c r="R2663" s="154"/>
    </row>
    <row r="2664" spans="18:18" x14ac:dyDescent="0.35">
      <c r="R2664" s="154"/>
    </row>
    <row r="2665" spans="18:18" x14ac:dyDescent="0.35">
      <c r="R2665" s="154"/>
    </row>
    <row r="2666" spans="18:18" x14ac:dyDescent="0.35">
      <c r="R2666" s="154"/>
    </row>
    <row r="2667" spans="18:18" x14ac:dyDescent="0.35">
      <c r="R2667" s="154"/>
    </row>
    <row r="2668" spans="18:18" x14ac:dyDescent="0.35">
      <c r="R2668" s="154"/>
    </row>
    <row r="2669" spans="18:18" x14ac:dyDescent="0.35">
      <c r="R2669" s="154"/>
    </row>
    <row r="2670" spans="18:18" x14ac:dyDescent="0.35">
      <c r="R2670" s="154"/>
    </row>
    <row r="2671" spans="18:18" x14ac:dyDescent="0.35">
      <c r="R2671" s="154"/>
    </row>
    <row r="2672" spans="18:18" x14ac:dyDescent="0.35">
      <c r="R2672" s="154"/>
    </row>
    <row r="2673" spans="18:18" x14ac:dyDescent="0.35">
      <c r="R2673" s="154"/>
    </row>
    <row r="2674" spans="18:18" x14ac:dyDescent="0.35">
      <c r="R2674" s="154"/>
    </row>
    <row r="2675" spans="18:18" x14ac:dyDescent="0.35">
      <c r="R2675" s="154"/>
    </row>
    <row r="2676" spans="18:18" x14ac:dyDescent="0.35">
      <c r="R2676" s="154"/>
    </row>
    <row r="2677" spans="18:18" x14ac:dyDescent="0.35">
      <c r="R2677" s="154"/>
    </row>
    <row r="2678" spans="18:18" x14ac:dyDescent="0.35">
      <c r="R2678" s="154"/>
    </row>
    <row r="2679" spans="18:18" x14ac:dyDescent="0.35">
      <c r="R2679" s="154"/>
    </row>
    <row r="2680" spans="18:18" x14ac:dyDescent="0.35">
      <c r="R2680" s="154"/>
    </row>
    <row r="2681" spans="18:18" x14ac:dyDescent="0.35">
      <c r="R2681" s="154"/>
    </row>
    <row r="2682" spans="18:18" x14ac:dyDescent="0.35">
      <c r="R2682" s="154"/>
    </row>
    <row r="2683" spans="18:18" x14ac:dyDescent="0.35">
      <c r="R2683" s="154"/>
    </row>
    <row r="2684" spans="18:18" x14ac:dyDescent="0.35">
      <c r="R2684" s="154"/>
    </row>
    <row r="2685" spans="18:18" x14ac:dyDescent="0.35">
      <c r="R2685" s="154"/>
    </row>
    <row r="2686" spans="18:18" x14ac:dyDescent="0.35">
      <c r="R2686" s="154"/>
    </row>
    <row r="2687" spans="18:18" x14ac:dyDescent="0.35">
      <c r="R2687" s="154"/>
    </row>
    <row r="2688" spans="18:18" x14ac:dyDescent="0.35">
      <c r="R2688" s="154"/>
    </row>
    <row r="2689" spans="18:18" x14ac:dyDescent="0.35">
      <c r="R2689" s="154"/>
    </row>
    <row r="2690" spans="18:18" x14ac:dyDescent="0.35">
      <c r="R2690" s="154"/>
    </row>
    <row r="2691" spans="18:18" x14ac:dyDescent="0.35">
      <c r="R2691" s="154"/>
    </row>
    <row r="2692" spans="18:18" x14ac:dyDescent="0.35">
      <c r="R2692" s="154"/>
    </row>
    <row r="2693" spans="18:18" x14ac:dyDescent="0.35">
      <c r="R2693" s="154"/>
    </row>
    <row r="2694" spans="18:18" x14ac:dyDescent="0.35">
      <c r="R2694" s="154"/>
    </row>
    <row r="2695" spans="18:18" x14ac:dyDescent="0.35">
      <c r="R2695" s="154"/>
    </row>
    <row r="2696" spans="18:18" x14ac:dyDescent="0.35">
      <c r="R2696" s="154"/>
    </row>
    <row r="2697" spans="18:18" x14ac:dyDescent="0.35">
      <c r="R2697" s="154"/>
    </row>
    <row r="2698" spans="18:18" x14ac:dyDescent="0.35">
      <c r="R2698" s="154"/>
    </row>
    <row r="2699" spans="18:18" x14ac:dyDescent="0.35">
      <c r="R2699" s="154"/>
    </row>
    <row r="2700" spans="18:18" x14ac:dyDescent="0.35">
      <c r="R2700" s="154"/>
    </row>
    <row r="2701" spans="18:18" x14ac:dyDescent="0.35">
      <c r="R2701" s="154"/>
    </row>
    <row r="2702" spans="18:18" x14ac:dyDescent="0.35">
      <c r="R2702" s="154"/>
    </row>
    <row r="2703" spans="18:18" x14ac:dyDescent="0.35">
      <c r="R2703" s="154"/>
    </row>
    <row r="2704" spans="18:18" x14ac:dyDescent="0.35">
      <c r="R2704" s="154"/>
    </row>
    <row r="2705" spans="18:18" x14ac:dyDescent="0.35">
      <c r="R2705" s="154"/>
    </row>
    <row r="2706" spans="18:18" x14ac:dyDescent="0.35">
      <c r="R2706" s="154"/>
    </row>
    <row r="2707" spans="18:18" x14ac:dyDescent="0.35">
      <c r="R2707" s="154"/>
    </row>
    <row r="2708" spans="18:18" x14ac:dyDescent="0.35">
      <c r="R2708" s="154"/>
    </row>
    <row r="2709" spans="18:18" x14ac:dyDescent="0.35">
      <c r="R2709" s="154"/>
    </row>
    <row r="2710" spans="18:18" x14ac:dyDescent="0.35">
      <c r="R2710" s="154"/>
    </row>
    <row r="2711" spans="18:18" x14ac:dyDescent="0.35">
      <c r="R2711" s="154"/>
    </row>
    <row r="2712" spans="18:18" x14ac:dyDescent="0.35">
      <c r="R2712" s="154"/>
    </row>
    <row r="2713" spans="18:18" x14ac:dyDescent="0.35">
      <c r="R2713" s="154"/>
    </row>
    <row r="2714" spans="18:18" x14ac:dyDescent="0.35">
      <c r="R2714" s="154"/>
    </row>
    <row r="2715" spans="18:18" x14ac:dyDescent="0.35">
      <c r="R2715" s="154"/>
    </row>
    <row r="2716" spans="18:18" x14ac:dyDescent="0.35">
      <c r="R2716" s="154"/>
    </row>
    <row r="2717" spans="18:18" x14ac:dyDescent="0.35">
      <c r="R2717" s="154"/>
    </row>
    <row r="2718" spans="18:18" x14ac:dyDescent="0.35">
      <c r="R2718" s="154"/>
    </row>
    <row r="2719" spans="18:18" x14ac:dyDescent="0.35">
      <c r="R2719" s="154"/>
    </row>
    <row r="2720" spans="18:18" x14ac:dyDescent="0.35">
      <c r="R2720" s="154"/>
    </row>
    <row r="2721" spans="18:18" x14ac:dyDescent="0.35">
      <c r="R2721" s="154"/>
    </row>
    <row r="2722" spans="18:18" x14ac:dyDescent="0.35">
      <c r="R2722" s="154"/>
    </row>
    <row r="2723" spans="18:18" x14ac:dyDescent="0.35">
      <c r="R2723" s="154"/>
    </row>
    <row r="2724" spans="18:18" x14ac:dyDescent="0.35">
      <c r="R2724" s="154"/>
    </row>
    <row r="2725" spans="18:18" x14ac:dyDescent="0.35">
      <c r="R2725" s="154"/>
    </row>
    <row r="2726" spans="18:18" x14ac:dyDescent="0.35">
      <c r="R2726" s="154"/>
    </row>
    <row r="2727" spans="18:18" x14ac:dyDescent="0.35">
      <c r="R2727" s="154"/>
    </row>
    <row r="2728" spans="18:18" x14ac:dyDescent="0.35">
      <c r="R2728" s="154"/>
    </row>
    <row r="2729" spans="18:18" x14ac:dyDescent="0.35">
      <c r="R2729" s="154"/>
    </row>
    <row r="2730" spans="18:18" x14ac:dyDescent="0.35">
      <c r="R2730" s="154"/>
    </row>
    <row r="2731" spans="18:18" x14ac:dyDescent="0.35">
      <c r="R2731" s="154"/>
    </row>
    <row r="2732" spans="18:18" x14ac:dyDescent="0.35">
      <c r="R2732" s="154"/>
    </row>
    <row r="2733" spans="18:18" x14ac:dyDescent="0.35">
      <c r="R2733" s="154"/>
    </row>
    <row r="2734" spans="18:18" x14ac:dyDescent="0.35">
      <c r="R2734" s="154"/>
    </row>
    <row r="2735" spans="18:18" x14ac:dyDescent="0.35">
      <c r="R2735" s="154"/>
    </row>
    <row r="2736" spans="18:18" x14ac:dyDescent="0.35">
      <c r="R2736" s="154"/>
    </row>
    <row r="2737" spans="18:18" x14ac:dyDescent="0.35">
      <c r="R2737" s="154"/>
    </row>
    <row r="2738" spans="18:18" x14ac:dyDescent="0.35">
      <c r="R2738" s="154"/>
    </row>
    <row r="2739" spans="18:18" x14ac:dyDescent="0.35">
      <c r="R2739" s="154"/>
    </row>
    <row r="2740" spans="18:18" x14ac:dyDescent="0.35">
      <c r="R2740" s="154"/>
    </row>
    <row r="2741" spans="18:18" x14ac:dyDescent="0.35">
      <c r="R2741" s="154"/>
    </row>
    <row r="2742" spans="18:18" x14ac:dyDescent="0.35">
      <c r="R2742" s="154"/>
    </row>
    <row r="2743" spans="18:18" x14ac:dyDescent="0.35">
      <c r="R2743" s="154"/>
    </row>
    <row r="2744" spans="18:18" x14ac:dyDescent="0.35">
      <c r="R2744" s="154"/>
    </row>
    <row r="2745" spans="18:18" x14ac:dyDescent="0.35">
      <c r="R2745" s="154"/>
    </row>
    <row r="2746" spans="18:18" x14ac:dyDescent="0.35">
      <c r="R2746" s="154"/>
    </row>
    <row r="2747" spans="18:18" x14ac:dyDescent="0.35">
      <c r="R2747" s="154"/>
    </row>
    <row r="2748" spans="18:18" x14ac:dyDescent="0.35">
      <c r="R2748" s="154"/>
    </row>
    <row r="2749" spans="18:18" x14ac:dyDescent="0.35">
      <c r="R2749" s="154"/>
    </row>
    <row r="2750" spans="18:18" x14ac:dyDescent="0.35">
      <c r="R2750" s="154"/>
    </row>
    <row r="2751" spans="18:18" x14ac:dyDescent="0.35">
      <c r="R2751" s="154"/>
    </row>
    <row r="2752" spans="18:18" x14ac:dyDescent="0.35">
      <c r="R2752" s="154"/>
    </row>
    <row r="2753" spans="18:18" x14ac:dyDescent="0.35">
      <c r="R2753" s="154"/>
    </row>
    <row r="2754" spans="18:18" x14ac:dyDescent="0.35">
      <c r="R2754" s="154"/>
    </row>
    <row r="2755" spans="18:18" x14ac:dyDescent="0.35">
      <c r="R2755" s="154"/>
    </row>
    <row r="2756" spans="18:18" x14ac:dyDescent="0.35">
      <c r="R2756" s="154"/>
    </row>
    <row r="2757" spans="18:18" x14ac:dyDescent="0.35">
      <c r="R2757" s="154"/>
    </row>
    <row r="2758" spans="18:18" x14ac:dyDescent="0.35">
      <c r="R2758" s="154"/>
    </row>
    <row r="2759" spans="18:18" x14ac:dyDescent="0.35">
      <c r="R2759" s="154"/>
    </row>
    <row r="2760" spans="18:18" x14ac:dyDescent="0.35">
      <c r="R2760" s="154"/>
    </row>
    <row r="2761" spans="18:18" x14ac:dyDescent="0.35">
      <c r="R2761" s="154"/>
    </row>
    <row r="2762" spans="18:18" x14ac:dyDescent="0.35">
      <c r="R2762" s="154"/>
    </row>
    <row r="2763" spans="18:18" x14ac:dyDescent="0.35">
      <c r="R2763" s="154"/>
    </row>
    <row r="2764" spans="18:18" x14ac:dyDescent="0.35">
      <c r="R2764" s="154"/>
    </row>
    <row r="2765" spans="18:18" x14ac:dyDescent="0.35">
      <c r="R2765" s="154"/>
    </row>
    <row r="2766" spans="18:18" x14ac:dyDescent="0.35">
      <c r="R2766" s="154"/>
    </row>
    <row r="2767" spans="18:18" x14ac:dyDescent="0.35">
      <c r="R2767" s="154"/>
    </row>
    <row r="2768" spans="18:18" x14ac:dyDescent="0.35">
      <c r="R2768" s="154"/>
    </row>
    <row r="2769" spans="18:18" x14ac:dyDescent="0.35">
      <c r="R2769" s="154"/>
    </row>
    <row r="2770" spans="18:18" x14ac:dyDescent="0.35">
      <c r="R2770" s="154"/>
    </row>
    <row r="2771" spans="18:18" x14ac:dyDescent="0.35">
      <c r="R2771" s="154"/>
    </row>
    <row r="2772" spans="18:18" x14ac:dyDescent="0.35">
      <c r="R2772" s="154"/>
    </row>
    <row r="2773" spans="18:18" x14ac:dyDescent="0.35">
      <c r="R2773" s="154"/>
    </row>
    <row r="2774" spans="18:18" x14ac:dyDescent="0.35">
      <c r="R2774" s="154"/>
    </row>
    <row r="2775" spans="18:18" x14ac:dyDescent="0.35">
      <c r="R2775" s="154"/>
    </row>
    <row r="2776" spans="18:18" x14ac:dyDescent="0.35">
      <c r="R2776" s="154"/>
    </row>
    <row r="2777" spans="18:18" x14ac:dyDescent="0.35">
      <c r="R2777" s="154"/>
    </row>
    <row r="2778" spans="18:18" x14ac:dyDescent="0.35">
      <c r="R2778" s="154"/>
    </row>
    <row r="2779" spans="18:18" x14ac:dyDescent="0.35">
      <c r="R2779" s="154"/>
    </row>
    <row r="2780" spans="18:18" x14ac:dyDescent="0.35">
      <c r="R2780" s="154"/>
    </row>
    <row r="2781" spans="18:18" x14ac:dyDescent="0.35">
      <c r="R2781" s="154"/>
    </row>
    <row r="2782" spans="18:18" x14ac:dyDescent="0.35">
      <c r="R2782" s="154"/>
    </row>
    <row r="2783" spans="18:18" x14ac:dyDescent="0.35">
      <c r="R2783" s="154"/>
    </row>
    <row r="2784" spans="18:18" x14ac:dyDescent="0.35">
      <c r="R2784" s="154"/>
    </row>
    <row r="2785" spans="18:18" x14ac:dyDescent="0.35">
      <c r="R2785" s="154"/>
    </row>
    <row r="2786" spans="18:18" x14ac:dyDescent="0.35">
      <c r="R2786" s="154"/>
    </row>
    <row r="2787" spans="18:18" x14ac:dyDescent="0.35">
      <c r="R2787" s="154"/>
    </row>
    <row r="2788" spans="18:18" x14ac:dyDescent="0.35">
      <c r="R2788" s="154"/>
    </row>
    <row r="2789" spans="18:18" x14ac:dyDescent="0.35">
      <c r="R2789" s="154"/>
    </row>
    <row r="2790" spans="18:18" x14ac:dyDescent="0.35">
      <c r="R2790" s="154"/>
    </row>
    <row r="2791" spans="18:18" x14ac:dyDescent="0.35">
      <c r="R2791" s="154"/>
    </row>
    <row r="2792" spans="18:18" x14ac:dyDescent="0.35">
      <c r="R2792" s="154"/>
    </row>
    <row r="2793" spans="18:18" x14ac:dyDescent="0.35">
      <c r="R2793" s="154"/>
    </row>
    <row r="2794" spans="18:18" x14ac:dyDescent="0.35">
      <c r="R2794" s="154"/>
    </row>
    <row r="2795" spans="18:18" x14ac:dyDescent="0.35">
      <c r="R2795" s="154"/>
    </row>
    <row r="2796" spans="18:18" x14ac:dyDescent="0.35">
      <c r="R2796" s="154"/>
    </row>
    <row r="2797" spans="18:18" x14ac:dyDescent="0.35">
      <c r="R2797" s="154"/>
    </row>
    <row r="2798" spans="18:18" x14ac:dyDescent="0.35">
      <c r="R2798" s="154"/>
    </row>
    <row r="2799" spans="18:18" x14ac:dyDescent="0.35">
      <c r="R2799" s="154"/>
    </row>
    <row r="2800" spans="18:18" x14ac:dyDescent="0.35">
      <c r="R2800" s="154"/>
    </row>
    <row r="2801" spans="18:18" x14ac:dyDescent="0.35">
      <c r="R2801" s="154"/>
    </row>
    <row r="2802" spans="18:18" x14ac:dyDescent="0.35">
      <c r="R2802" s="154"/>
    </row>
    <row r="2803" spans="18:18" x14ac:dyDescent="0.35">
      <c r="R2803" s="154"/>
    </row>
    <row r="2804" spans="18:18" x14ac:dyDescent="0.35">
      <c r="R2804" s="154"/>
    </row>
    <row r="2805" spans="18:18" x14ac:dyDescent="0.35">
      <c r="R2805" s="154"/>
    </row>
    <row r="2806" spans="18:18" x14ac:dyDescent="0.35">
      <c r="R2806" s="154"/>
    </row>
    <row r="2807" spans="18:18" x14ac:dyDescent="0.35">
      <c r="R2807" s="154"/>
    </row>
    <row r="2808" spans="18:18" x14ac:dyDescent="0.35">
      <c r="R2808" s="154"/>
    </row>
    <row r="2809" spans="18:18" x14ac:dyDescent="0.35">
      <c r="R2809" s="154"/>
    </row>
    <row r="2810" spans="18:18" x14ac:dyDescent="0.35">
      <c r="R2810" s="154"/>
    </row>
    <row r="2811" spans="18:18" x14ac:dyDescent="0.35">
      <c r="R2811" s="154"/>
    </row>
    <row r="2812" spans="18:18" x14ac:dyDescent="0.35">
      <c r="R2812" s="154"/>
    </row>
    <row r="2813" spans="18:18" x14ac:dyDescent="0.35">
      <c r="R2813" s="154"/>
    </row>
    <row r="2814" spans="18:18" x14ac:dyDescent="0.35">
      <c r="R2814" s="154"/>
    </row>
    <row r="2815" spans="18:18" x14ac:dyDescent="0.35">
      <c r="R2815" s="154"/>
    </row>
    <row r="2816" spans="18:18" x14ac:dyDescent="0.35">
      <c r="R2816" s="154"/>
    </row>
    <row r="2817" spans="18:18" x14ac:dyDescent="0.35">
      <c r="R2817" s="154"/>
    </row>
    <row r="2818" spans="18:18" x14ac:dyDescent="0.35">
      <c r="R2818" s="154"/>
    </row>
    <row r="2819" spans="18:18" x14ac:dyDescent="0.35">
      <c r="R2819" s="154"/>
    </row>
    <row r="2820" spans="18:18" x14ac:dyDescent="0.35">
      <c r="R2820" s="154"/>
    </row>
    <row r="2821" spans="18:18" x14ac:dyDescent="0.35">
      <c r="R2821" s="154"/>
    </row>
    <row r="2822" spans="18:18" x14ac:dyDescent="0.35">
      <c r="R2822" s="154"/>
    </row>
    <row r="2823" spans="18:18" x14ac:dyDescent="0.35">
      <c r="R2823" s="154"/>
    </row>
    <row r="2824" spans="18:18" x14ac:dyDescent="0.35">
      <c r="R2824" s="154"/>
    </row>
    <row r="2825" spans="18:18" x14ac:dyDescent="0.35">
      <c r="R2825" s="154"/>
    </row>
    <row r="2826" spans="18:18" x14ac:dyDescent="0.35">
      <c r="R2826" s="154"/>
    </row>
    <row r="2827" spans="18:18" x14ac:dyDescent="0.35">
      <c r="R2827" s="154"/>
    </row>
    <row r="2828" spans="18:18" x14ac:dyDescent="0.35">
      <c r="R2828" s="154"/>
    </row>
    <row r="2829" spans="18:18" x14ac:dyDescent="0.35">
      <c r="R2829" s="154"/>
    </row>
    <row r="2830" spans="18:18" x14ac:dyDescent="0.35">
      <c r="R2830" s="154"/>
    </row>
    <row r="2831" spans="18:18" x14ac:dyDescent="0.35">
      <c r="R2831" s="154"/>
    </row>
    <row r="2832" spans="18:18" x14ac:dyDescent="0.35">
      <c r="R2832" s="154"/>
    </row>
    <row r="2833" spans="18:18" x14ac:dyDescent="0.35">
      <c r="R2833" s="154"/>
    </row>
    <row r="2834" spans="18:18" x14ac:dyDescent="0.35">
      <c r="R2834" s="154"/>
    </row>
    <row r="2835" spans="18:18" x14ac:dyDescent="0.35">
      <c r="R2835" s="154"/>
    </row>
    <row r="2836" spans="18:18" x14ac:dyDescent="0.35">
      <c r="R2836" s="154"/>
    </row>
    <row r="2837" spans="18:18" x14ac:dyDescent="0.35">
      <c r="R2837" s="154"/>
    </row>
    <row r="2838" spans="18:18" x14ac:dyDescent="0.35">
      <c r="R2838" s="154"/>
    </row>
    <row r="2839" spans="18:18" x14ac:dyDescent="0.35">
      <c r="R2839" s="154"/>
    </row>
    <row r="2840" spans="18:18" x14ac:dyDescent="0.35">
      <c r="R2840" s="154"/>
    </row>
    <row r="2841" spans="18:18" x14ac:dyDescent="0.35">
      <c r="R2841" s="154"/>
    </row>
    <row r="2842" spans="18:18" x14ac:dyDescent="0.35">
      <c r="R2842" s="154"/>
    </row>
    <row r="2843" spans="18:18" x14ac:dyDescent="0.35">
      <c r="R2843" s="154"/>
    </row>
    <row r="2844" spans="18:18" x14ac:dyDescent="0.35">
      <c r="R2844" s="154"/>
    </row>
    <row r="2845" spans="18:18" x14ac:dyDescent="0.35">
      <c r="R2845" s="154"/>
    </row>
    <row r="2846" spans="18:18" x14ac:dyDescent="0.35">
      <c r="R2846" s="154"/>
    </row>
    <row r="2847" spans="18:18" x14ac:dyDescent="0.35">
      <c r="R2847" s="154"/>
    </row>
    <row r="2848" spans="18:18" x14ac:dyDescent="0.35">
      <c r="R2848" s="154"/>
    </row>
    <row r="2849" spans="18:18" x14ac:dyDescent="0.35">
      <c r="R2849" s="154"/>
    </row>
    <row r="2850" spans="18:18" x14ac:dyDescent="0.35">
      <c r="R2850" s="154"/>
    </row>
    <row r="2851" spans="18:18" x14ac:dyDescent="0.35">
      <c r="R2851" s="154"/>
    </row>
    <row r="2852" spans="18:18" x14ac:dyDescent="0.35">
      <c r="R2852" s="154"/>
    </row>
    <row r="2853" spans="18:18" x14ac:dyDescent="0.35">
      <c r="R2853" s="154"/>
    </row>
    <row r="2854" spans="18:18" x14ac:dyDescent="0.35">
      <c r="R2854" s="154"/>
    </row>
    <row r="2855" spans="18:18" x14ac:dyDescent="0.35">
      <c r="R2855" s="154"/>
    </row>
    <row r="2856" spans="18:18" x14ac:dyDescent="0.35">
      <c r="R2856" s="154"/>
    </row>
    <row r="2857" spans="18:18" x14ac:dyDescent="0.35">
      <c r="R2857" s="154"/>
    </row>
    <row r="2858" spans="18:18" x14ac:dyDescent="0.35">
      <c r="R2858" s="154"/>
    </row>
    <row r="2859" spans="18:18" x14ac:dyDescent="0.35">
      <c r="R2859" s="154"/>
    </row>
    <row r="2860" spans="18:18" x14ac:dyDescent="0.35">
      <c r="R2860" s="154"/>
    </row>
    <row r="2861" spans="18:18" x14ac:dyDescent="0.35">
      <c r="R2861" s="154"/>
    </row>
    <row r="2862" spans="18:18" x14ac:dyDescent="0.35">
      <c r="R2862" s="154"/>
    </row>
    <row r="2863" spans="18:18" x14ac:dyDescent="0.35">
      <c r="R2863" s="154"/>
    </row>
    <row r="2864" spans="18:18" x14ac:dyDescent="0.35">
      <c r="R2864" s="154"/>
    </row>
    <row r="2865" spans="18:18" x14ac:dyDescent="0.35">
      <c r="R2865" s="154"/>
    </row>
    <row r="2866" spans="18:18" x14ac:dyDescent="0.35">
      <c r="R2866" s="154"/>
    </row>
    <row r="2867" spans="18:18" x14ac:dyDescent="0.35">
      <c r="R2867" s="154"/>
    </row>
    <row r="2868" spans="18:18" x14ac:dyDescent="0.35">
      <c r="R2868" s="154"/>
    </row>
    <row r="2869" spans="18:18" x14ac:dyDescent="0.35">
      <c r="R2869" s="154"/>
    </row>
    <row r="2870" spans="18:18" x14ac:dyDescent="0.35">
      <c r="R2870" s="154"/>
    </row>
    <row r="2871" spans="18:18" x14ac:dyDescent="0.35">
      <c r="R2871" s="154"/>
    </row>
    <row r="2872" spans="18:18" x14ac:dyDescent="0.35">
      <c r="R2872" s="154"/>
    </row>
    <row r="2873" spans="18:18" x14ac:dyDescent="0.35">
      <c r="R2873" s="154"/>
    </row>
    <row r="2874" spans="18:18" x14ac:dyDescent="0.35">
      <c r="R2874" s="154"/>
    </row>
    <row r="2875" spans="18:18" x14ac:dyDescent="0.35">
      <c r="R2875" s="154"/>
    </row>
    <row r="2876" spans="18:18" x14ac:dyDescent="0.35">
      <c r="R2876" s="154"/>
    </row>
    <row r="2877" spans="18:18" x14ac:dyDescent="0.35">
      <c r="R2877" s="154"/>
    </row>
    <row r="2878" spans="18:18" x14ac:dyDescent="0.35">
      <c r="R2878" s="154"/>
    </row>
    <row r="2879" spans="18:18" x14ac:dyDescent="0.35">
      <c r="R2879" s="154"/>
    </row>
    <row r="2880" spans="18:18" x14ac:dyDescent="0.35">
      <c r="R2880" s="154"/>
    </row>
    <row r="2881" spans="18:18" x14ac:dyDescent="0.35">
      <c r="R2881" s="154"/>
    </row>
    <row r="2882" spans="18:18" x14ac:dyDescent="0.35">
      <c r="R2882" s="154"/>
    </row>
    <row r="2883" spans="18:18" x14ac:dyDescent="0.35">
      <c r="R2883" s="154"/>
    </row>
    <row r="2884" spans="18:18" x14ac:dyDescent="0.35">
      <c r="R2884" s="154"/>
    </row>
    <row r="2885" spans="18:18" x14ac:dyDescent="0.35">
      <c r="R2885" s="154"/>
    </row>
    <row r="2886" spans="18:18" x14ac:dyDescent="0.35">
      <c r="R2886" s="154"/>
    </row>
    <row r="2887" spans="18:18" x14ac:dyDescent="0.35">
      <c r="R2887" s="154"/>
    </row>
    <row r="2888" spans="18:18" x14ac:dyDescent="0.35">
      <c r="R2888" s="154"/>
    </row>
    <row r="2889" spans="18:18" x14ac:dyDescent="0.35">
      <c r="R2889" s="154"/>
    </row>
    <row r="2890" spans="18:18" x14ac:dyDescent="0.35">
      <c r="R2890" s="154"/>
    </row>
    <row r="2891" spans="18:18" x14ac:dyDescent="0.35">
      <c r="R2891" s="154"/>
    </row>
    <row r="2892" spans="18:18" x14ac:dyDescent="0.35">
      <c r="R2892" s="154"/>
    </row>
    <row r="2893" spans="18:18" x14ac:dyDescent="0.35">
      <c r="R2893" s="154"/>
    </row>
    <row r="2894" spans="18:18" x14ac:dyDescent="0.35">
      <c r="R2894" s="154"/>
    </row>
    <row r="2895" spans="18:18" x14ac:dyDescent="0.35">
      <c r="R2895" s="154"/>
    </row>
    <row r="2896" spans="18:18" x14ac:dyDescent="0.35">
      <c r="R2896" s="154"/>
    </row>
    <row r="2897" spans="18:18" x14ac:dyDescent="0.35">
      <c r="R2897" s="154"/>
    </row>
    <row r="2898" spans="18:18" x14ac:dyDescent="0.35">
      <c r="R2898" s="154"/>
    </row>
    <row r="2899" spans="18:18" x14ac:dyDescent="0.35">
      <c r="R2899" s="154"/>
    </row>
    <row r="2900" spans="18:18" x14ac:dyDescent="0.35">
      <c r="R2900" s="154"/>
    </row>
    <row r="2901" spans="18:18" x14ac:dyDescent="0.35">
      <c r="R2901" s="154"/>
    </row>
    <row r="2902" spans="18:18" x14ac:dyDescent="0.35">
      <c r="R2902" s="154"/>
    </row>
    <row r="2903" spans="18:18" x14ac:dyDescent="0.35">
      <c r="R2903" s="154"/>
    </row>
    <row r="2904" spans="18:18" x14ac:dyDescent="0.35">
      <c r="R2904" s="154"/>
    </row>
    <row r="2905" spans="18:18" x14ac:dyDescent="0.35">
      <c r="R2905" s="154"/>
    </row>
    <row r="2906" spans="18:18" x14ac:dyDescent="0.35">
      <c r="R2906" s="154"/>
    </row>
    <row r="2907" spans="18:18" x14ac:dyDescent="0.35">
      <c r="R2907" s="154"/>
    </row>
    <row r="2908" spans="18:18" x14ac:dyDescent="0.35">
      <c r="R2908" s="154"/>
    </row>
    <row r="2909" spans="18:18" x14ac:dyDescent="0.35">
      <c r="R2909" s="154"/>
    </row>
    <row r="2910" spans="18:18" x14ac:dyDescent="0.35">
      <c r="R2910" s="154"/>
    </row>
    <row r="2911" spans="18:18" x14ac:dyDescent="0.35">
      <c r="R2911" s="154"/>
    </row>
    <row r="2912" spans="18:18" x14ac:dyDescent="0.35">
      <c r="R2912" s="154"/>
    </row>
    <row r="2913" spans="18:18" x14ac:dyDescent="0.35">
      <c r="R2913" s="154"/>
    </row>
    <row r="2914" spans="18:18" x14ac:dyDescent="0.35">
      <c r="R2914" s="154"/>
    </row>
    <row r="2915" spans="18:18" x14ac:dyDescent="0.35">
      <c r="R2915" s="154"/>
    </row>
    <row r="2916" spans="18:18" x14ac:dyDescent="0.35">
      <c r="R2916" s="154"/>
    </row>
    <row r="2917" spans="18:18" x14ac:dyDescent="0.35">
      <c r="R2917" s="154"/>
    </row>
    <row r="2918" spans="18:18" x14ac:dyDescent="0.35">
      <c r="R2918" s="154"/>
    </row>
    <row r="2919" spans="18:18" x14ac:dyDescent="0.35">
      <c r="R2919" s="154"/>
    </row>
    <row r="2920" spans="18:18" x14ac:dyDescent="0.35">
      <c r="R2920" s="154"/>
    </row>
    <row r="2921" spans="18:18" x14ac:dyDescent="0.35">
      <c r="R2921" s="154"/>
    </row>
    <row r="2922" spans="18:18" x14ac:dyDescent="0.35">
      <c r="R2922" s="154"/>
    </row>
    <row r="2923" spans="18:18" x14ac:dyDescent="0.35">
      <c r="R2923" s="154"/>
    </row>
    <row r="2924" spans="18:18" x14ac:dyDescent="0.35">
      <c r="R2924" s="154"/>
    </row>
    <row r="2925" spans="18:18" x14ac:dyDescent="0.35">
      <c r="R2925" s="154"/>
    </row>
    <row r="2926" spans="18:18" x14ac:dyDescent="0.35">
      <c r="R2926" s="154"/>
    </row>
    <row r="2927" spans="18:18" x14ac:dyDescent="0.35">
      <c r="R2927" s="154"/>
    </row>
    <row r="2928" spans="18:18" x14ac:dyDescent="0.35">
      <c r="R2928" s="154"/>
    </row>
    <row r="2929" spans="18:18" x14ac:dyDescent="0.35">
      <c r="R2929" s="154"/>
    </row>
    <row r="2930" spans="18:18" x14ac:dyDescent="0.35">
      <c r="R2930" s="154"/>
    </row>
    <row r="2931" spans="18:18" x14ac:dyDescent="0.35">
      <c r="R2931" s="154"/>
    </row>
    <row r="2932" spans="18:18" x14ac:dyDescent="0.35">
      <c r="R2932" s="154"/>
    </row>
    <row r="2933" spans="18:18" x14ac:dyDescent="0.35">
      <c r="R2933" s="154"/>
    </row>
    <row r="2934" spans="18:18" x14ac:dyDescent="0.35">
      <c r="R2934" s="154"/>
    </row>
    <row r="2935" spans="18:18" x14ac:dyDescent="0.35">
      <c r="R2935" s="154"/>
    </row>
    <row r="2936" spans="18:18" x14ac:dyDescent="0.35">
      <c r="R2936" s="154"/>
    </row>
    <row r="2937" spans="18:18" x14ac:dyDescent="0.35">
      <c r="R2937" s="154"/>
    </row>
    <row r="2938" spans="18:18" x14ac:dyDescent="0.35">
      <c r="R2938" s="154"/>
    </row>
    <row r="2939" spans="18:18" x14ac:dyDescent="0.35">
      <c r="R2939" s="154"/>
    </row>
    <row r="2940" spans="18:18" x14ac:dyDescent="0.35">
      <c r="R2940" s="154"/>
    </row>
    <row r="2941" spans="18:18" x14ac:dyDescent="0.35">
      <c r="R2941" s="154"/>
    </row>
    <row r="2942" spans="18:18" x14ac:dyDescent="0.35">
      <c r="R2942" s="154"/>
    </row>
    <row r="2943" spans="18:18" x14ac:dyDescent="0.35">
      <c r="R2943" s="154"/>
    </row>
    <row r="2944" spans="18:18" x14ac:dyDescent="0.35">
      <c r="R2944" s="154"/>
    </row>
    <row r="2945" spans="18:18" x14ac:dyDescent="0.35">
      <c r="R2945" s="154"/>
    </row>
    <row r="2946" spans="18:18" x14ac:dyDescent="0.35">
      <c r="R2946" s="154"/>
    </row>
    <row r="2947" spans="18:18" x14ac:dyDescent="0.35">
      <c r="R2947" s="154"/>
    </row>
    <row r="2948" spans="18:18" x14ac:dyDescent="0.35">
      <c r="R2948" s="154"/>
    </row>
    <row r="2949" spans="18:18" x14ac:dyDescent="0.35">
      <c r="R2949" s="154"/>
    </row>
    <row r="2950" spans="18:18" x14ac:dyDescent="0.35">
      <c r="R2950" s="154"/>
    </row>
    <row r="2951" spans="18:18" x14ac:dyDescent="0.35">
      <c r="R2951" s="154"/>
    </row>
    <row r="2952" spans="18:18" x14ac:dyDescent="0.35">
      <c r="R2952" s="154"/>
    </row>
    <row r="2953" spans="18:18" x14ac:dyDescent="0.35">
      <c r="R2953" s="154"/>
    </row>
    <row r="2954" spans="18:18" x14ac:dyDescent="0.35">
      <c r="R2954" s="154"/>
    </row>
    <row r="2955" spans="18:18" x14ac:dyDescent="0.35">
      <c r="R2955" s="154"/>
    </row>
    <row r="2956" spans="18:18" x14ac:dyDescent="0.35">
      <c r="R2956" s="154"/>
    </row>
    <row r="2957" spans="18:18" x14ac:dyDescent="0.35">
      <c r="R2957" s="154"/>
    </row>
    <row r="2958" spans="18:18" x14ac:dyDescent="0.35">
      <c r="R2958" s="154"/>
    </row>
    <row r="2959" spans="18:18" x14ac:dyDescent="0.35">
      <c r="R2959" s="154"/>
    </row>
    <row r="2960" spans="18:18" x14ac:dyDescent="0.35">
      <c r="R2960" s="154"/>
    </row>
    <row r="2961" spans="18:18" x14ac:dyDescent="0.35">
      <c r="R2961" s="154"/>
    </row>
    <row r="2962" spans="18:18" x14ac:dyDescent="0.35">
      <c r="R2962" s="154"/>
    </row>
    <row r="2963" spans="18:18" x14ac:dyDescent="0.35">
      <c r="R2963" s="154"/>
    </row>
    <row r="2964" spans="18:18" x14ac:dyDescent="0.35">
      <c r="R2964" s="154"/>
    </row>
    <row r="2965" spans="18:18" x14ac:dyDescent="0.35">
      <c r="R2965" s="154"/>
    </row>
    <row r="2966" spans="18:18" x14ac:dyDescent="0.35">
      <c r="R2966" s="154"/>
    </row>
    <row r="2967" spans="18:18" x14ac:dyDescent="0.35">
      <c r="R2967" s="154"/>
    </row>
    <row r="2968" spans="18:18" x14ac:dyDescent="0.35">
      <c r="R2968" s="154"/>
    </row>
    <row r="2969" spans="18:18" x14ac:dyDescent="0.35">
      <c r="R2969" s="154"/>
    </row>
    <row r="2970" spans="18:18" x14ac:dyDescent="0.35">
      <c r="R2970" s="154"/>
    </row>
    <row r="2971" spans="18:18" x14ac:dyDescent="0.35">
      <c r="R2971" s="154"/>
    </row>
    <row r="2972" spans="18:18" x14ac:dyDescent="0.35">
      <c r="R2972" s="154"/>
    </row>
    <row r="2973" spans="18:18" x14ac:dyDescent="0.35">
      <c r="R2973" s="154"/>
    </row>
    <row r="2974" spans="18:18" x14ac:dyDescent="0.35">
      <c r="R2974" s="154"/>
    </row>
    <row r="2975" spans="18:18" x14ac:dyDescent="0.35">
      <c r="R2975" s="154"/>
    </row>
    <row r="2976" spans="18:18" x14ac:dyDescent="0.35">
      <c r="R2976" s="154"/>
    </row>
    <row r="2977" spans="18:18" x14ac:dyDescent="0.35">
      <c r="R2977" s="154"/>
    </row>
    <row r="2978" spans="18:18" x14ac:dyDescent="0.35">
      <c r="R2978" s="154"/>
    </row>
    <row r="2979" spans="18:18" x14ac:dyDescent="0.35">
      <c r="R2979" s="154"/>
    </row>
    <row r="2980" spans="18:18" x14ac:dyDescent="0.35">
      <c r="R2980" s="154"/>
    </row>
    <row r="2981" spans="18:18" x14ac:dyDescent="0.35">
      <c r="R2981" s="154"/>
    </row>
    <row r="2982" spans="18:18" x14ac:dyDescent="0.35">
      <c r="R2982" s="154"/>
    </row>
    <row r="2983" spans="18:18" x14ac:dyDescent="0.35">
      <c r="R2983" s="154"/>
    </row>
    <row r="2984" spans="18:18" x14ac:dyDescent="0.35">
      <c r="R2984" s="154"/>
    </row>
    <row r="2985" spans="18:18" x14ac:dyDescent="0.35">
      <c r="R2985" s="154"/>
    </row>
    <row r="2986" spans="18:18" x14ac:dyDescent="0.35">
      <c r="R2986" s="154"/>
    </row>
    <row r="2987" spans="18:18" x14ac:dyDescent="0.35">
      <c r="R2987" s="154"/>
    </row>
    <row r="2988" spans="18:18" x14ac:dyDescent="0.35">
      <c r="R2988" s="154"/>
    </row>
    <row r="2989" spans="18:18" x14ac:dyDescent="0.35">
      <c r="R2989" s="154"/>
    </row>
    <row r="2990" spans="18:18" x14ac:dyDescent="0.35">
      <c r="R2990" s="154"/>
    </row>
    <row r="2991" spans="18:18" x14ac:dyDescent="0.35">
      <c r="R2991" s="154"/>
    </row>
    <row r="2992" spans="18:18" x14ac:dyDescent="0.35">
      <c r="R2992" s="154"/>
    </row>
    <row r="2993" spans="18:18" x14ac:dyDescent="0.35">
      <c r="R2993" s="154"/>
    </row>
    <row r="2994" spans="18:18" x14ac:dyDescent="0.35">
      <c r="R2994" s="154"/>
    </row>
    <row r="2995" spans="18:18" x14ac:dyDescent="0.35">
      <c r="R2995" s="154"/>
    </row>
    <row r="2996" spans="18:18" x14ac:dyDescent="0.35">
      <c r="R2996" s="154"/>
    </row>
    <row r="2997" spans="18:18" x14ac:dyDescent="0.35">
      <c r="R2997" s="154"/>
    </row>
    <row r="2998" spans="18:18" x14ac:dyDescent="0.35">
      <c r="R2998" s="154"/>
    </row>
    <row r="2999" spans="18:18" x14ac:dyDescent="0.35">
      <c r="R2999" s="154"/>
    </row>
    <row r="3000" spans="18:18" x14ac:dyDescent="0.35">
      <c r="R3000" s="154"/>
    </row>
    <row r="3001" spans="18:18" x14ac:dyDescent="0.35">
      <c r="R3001" s="154"/>
    </row>
    <row r="3002" spans="18:18" x14ac:dyDescent="0.35">
      <c r="R3002" s="154"/>
    </row>
    <row r="3003" spans="18:18" x14ac:dyDescent="0.35">
      <c r="R3003" s="154"/>
    </row>
    <row r="3004" spans="18:18" x14ac:dyDescent="0.35">
      <c r="R3004" s="154"/>
    </row>
    <row r="3005" spans="18:18" x14ac:dyDescent="0.35">
      <c r="R3005" s="154"/>
    </row>
    <row r="3006" spans="18:18" x14ac:dyDescent="0.35">
      <c r="R3006" s="154"/>
    </row>
    <row r="3007" spans="18:18" x14ac:dyDescent="0.35">
      <c r="R3007" s="154"/>
    </row>
    <row r="3008" spans="18:18" x14ac:dyDescent="0.35">
      <c r="R3008" s="154"/>
    </row>
    <row r="3009" spans="18:18" x14ac:dyDescent="0.35">
      <c r="R3009" s="154"/>
    </row>
    <row r="3010" spans="18:18" x14ac:dyDescent="0.35">
      <c r="R3010" s="154"/>
    </row>
    <row r="3011" spans="18:18" x14ac:dyDescent="0.35">
      <c r="R3011" s="154"/>
    </row>
    <row r="3012" spans="18:18" x14ac:dyDescent="0.35">
      <c r="R3012" s="154"/>
    </row>
    <row r="3013" spans="18:18" x14ac:dyDescent="0.35">
      <c r="R3013" s="154"/>
    </row>
    <row r="3014" spans="18:18" x14ac:dyDescent="0.35">
      <c r="R3014" s="154"/>
    </row>
    <row r="3015" spans="18:18" x14ac:dyDescent="0.35">
      <c r="R3015" s="154"/>
    </row>
    <row r="3016" spans="18:18" x14ac:dyDescent="0.35">
      <c r="R3016" s="154"/>
    </row>
    <row r="3017" spans="18:18" x14ac:dyDescent="0.35">
      <c r="R3017" s="154"/>
    </row>
    <row r="3018" spans="18:18" x14ac:dyDescent="0.35">
      <c r="R3018" s="154"/>
    </row>
    <row r="3019" spans="18:18" x14ac:dyDescent="0.35">
      <c r="R3019" s="154"/>
    </row>
    <row r="3020" spans="18:18" x14ac:dyDescent="0.35">
      <c r="R3020" s="154"/>
    </row>
    <row r="3021" spans="18:18" x14ac:dyDescent="0.35">
      <c r="R3021" s="154"/>
    </row>
    <row r="3022" spans="18:18" x14ac:dyDescent="0.35">
      <c r="R3022" s="154"/>
    </row>
    <row r="3023" spans="18:18" x14ac:dyDescent="0.35">
      <c r="R3023" s="154"/>
    </row>
    <row r="3024" spans="18:18" x14ac:dyDescent="0.35">
      <c r="R3024" s="154"/>
    </row>
    <row r="3025" spans="18:18" x14ac:dyDescent="0.35">
      <c r="R3025" s="154"/>
    </row>
    <row r="3026" spans="18:18" x14ac:dyDescent="0.35">
      <c r="R3026" s="154"/>
    </row>
    <row r="3027" spans="18:18" x14ac:dyDescent="0.35">
      <c r="R3027" s="154"/>
    </row>
    <row r="3028" spans="18:18" x14ac:dyDescent="0.35">
      <c r="R3028" s="154"/>
    </row>
    <row r="3029" spans="18:18" x14ac:dyDescent="0.35">
      <c r="R3029" s="154"/>
    </row>
    <row r="3030" spans="18:18" x14ac:dyDescent="0.35">
      <c r="R3030" s="154"/>
    </row>
    <row r="3031" spans="18:18" x14ac:dyDescent="0.35">
      <c r="R3031" s="154"/>
    </row>
    <row r="3032" spans="18:18" x14ac:dyDescent="0.35">
      <c r="R3032" s="154"/>
    </row>
    <row r="3033" spans="18:18" x14ac:dyDescent="0.35">
      <c r="R3033" s="154"/>
    </row>
    <row r="3034" spans="18:18" x14ac:dyDescent="0.35">
      <c r="R3034" s="154"/>
    </row>
    <row r="3035" spans="18:18" x14ac:dyDescent="0.35">
      <c r="R3035" s="154"/>
    </row>
    <row r="3036" spans="18:18" x14ac:dyDescent="0.35">
      <c r="R3036" s="154"/>
    </row>
    <row r="3037" spans="18:18" x14ac:dyDescent="0.35">
      <c r="R3037" s="154"/>
    </row>
    <row r="3038" spans="18:18" x14ac:dyDescent="0.35">
      <c r="R3038" s="154"/>
    </row>
    <row r="3039" spans="18:18" x14ac:dyDescent="0.35">
      <c r="R3039" s="154"/>
    </row>
    <row r="3040" spans="18:18" x14ac:dyDescent="0.35">
      <c r="R3040" s="154"/>
    </row>
    <row r="3041" spans="18:18" x14ac:dyDescent="0.35">
      <c r="R3041" s="154"/>
    </row>
    <row r="3042" spans="18:18" x14ac:dyDescent="0.35">
      <c r="R3042" s="154"/>
    </row>
    <row r="3043" spans="18:18" x14ac:dyDescent="0.35">
      <c r="R3043" s="154"/>
    </row>
    <row r="3044" spans="18:18" x14ac:dyDescent="0.35">
      <c r="R3044" s="154"/>
    </row>
    <row r="3045" spans="18:18" x14ac:dyDescent="0.35">
      <c r="R3045" s="154"/>
    </row>
    <row r="3046" spans="18:18" x14ac:dyDescent="0.35">
      <c r="R3046" s="154"/>
    </row>
    <row r="3047" spans="18:18" x14ac:dyDescent="0.35">
      <c r="R3047" s="154"/>
    </row>
    <row r="3048" spans="18:18" x14ac:dyDescent="0.35">
      <c r="R3048" s="154"/>
    </row>
    <row r="3049" spans="18:18" x14ac:dyDescent="0.35">
      <c r="R3049" s="154"/>
    </row>
    <row r="3050" spans="18:18" x14ac:dyDescent="0.35">
      <c r="R3050" s="154"/>
    </row>
    <row r="3051" spans="18:18" x14ac:dyDescent="0.35">
      <c r="R3051" s="154"/>
    </row>
    <row r="3052" spans="18:18" x14ac:dyDescent="0.35">
      <c r="R3052" s="154"/>
    </row>
    <row r="3053" spans="18:18" x14ac:dyDescent="0.35">
      <c r="R3053" s="154"/>
    </row>
    <row r="3054" spans="18:18" x14ac:dyDescent="0.35">
      <c r="R3054" s="154"/>
    </row>
    <row r="3055" spans="18:18" x14ac:dyDescent="0.35">
      <c r="R3055" s="154"/>
    </row>
    <row r="3056" spans="18:18" x14ac:dyDescent="0.35">
      <c r="R3056" s="154"/>
    </row>
    <row r="3057" spans="18:18" x14ac:dyDescent="0.35">
      <c r="R3057" s="154"/>
    </row>
    <row r="3058" spans="18:18" x14ac:dyDescent="0.35">
      <c r="R3058" s="154"/>
    </row>
    <row r="3059" spans="18:18" x14ac:dyDescent="0.35">
      <c r="R3059" s="154"/>
    </row>
    <row r="3060" spans="18:18" x14ac:dyDescent="0.35">
      <c r="R3060" s="154"/>
    </row>
    <row r="3061" spans="18:18" x14ac:dyDescent="0.35">
      <c r="R3061" s="154"/>
    </row>
    <row r="3062" spans="18:18" x14ac:dyDescent="0.35">
      <c r="R3062" s="154"/>
    </row>
    <row r="3063" spans="18:18" x14ac:dyDescent="0.35">
      <c r="R3063" s="154"/>
    </row>
    <row r="3064" spans="18:18" x14ac:dyDescent="0.35">
      <c r="R3064" s="154"/>
    </row>
    <row r="3065" spans="18:18" x14ac:dyDescent="0.35">
      <c r="R3065" s="154"/>
    </row>
    <row r="3066" spans="18:18" x14ac:dyDescent="0.35">
      <c r="R3066" s="154"/>
    </row>
    <row r="3067" spans="18:18" x14ac:dyDescent="0.35">
      <c r="R3067" s="154"/>
    </row>
    <row r="3068" spans="18:18" x14ac:dyDescent="0.35">
      <c r="R3068" s="154"/>
    </row>
    <row r="3069" spans="18:18" x14ac:dyDescent="0.35">
      <c r="R3069" s="154"/>
    </row>
    <row r="3070" spans="18:18" x14ac:dyDescent="0.35">
      <c r="R3070" s="154"/>
    </row>
    <row r="3071" spans="18:18" x14ac:dyDescent="0.35">
      <c r="R3071" s="154"/>
    </row>
    <row r="3072" spans="18:18" x14ac:dyDescent="0.35">
      <c r="R3072" s="154"/>
    </row>
    <row r="3073" spans="18:18" x14ac:dyDescent="0.35">
      <c r="R3073" s="154"/>
    </row>
    <row r="3074" spans="18:18" x14ac:dyDescent="0.35">
      <c r="R3074" s="154"/>
    </row>
    <row r="3075" spans="18:18" x14ac:dyDescent="0.35">
      <c r="R3075" s="154"/>
    </row>
    <row r="3076" spans="18:18" x14ac:dyDescent="0.35">
      <c r="R3076" s="154"/>
    </row>
    <row r="3077" spans="18:18" x14ac:dyDescent="0.35">
      <c r="R3077" s="154"/>
    </row>
    <row r="3078" spans="18:18" x14ac:dyDescent="0.35">
      <c r="R3078" s="154"/>
    </row>
    <row r="3079" spans="18:18" x14ac:dyDescent="0.35">
      <c r="R3079" s="154"/>
    </row>
    <row r="3080" spans="18:18" x14ac:dyDescent="0.35">
      <c r="R3080" s="154"/>
    </row>
    <row r="3081" spans="18:18" x14ac:dyDescent="0.35">
      <c r="R3081" s="154"/>
    </row>
    <row r="3082" spans="18:18" x14ac:dyDescent="0.35">
      <c r="R3082" s="154"/>
    </row>
    <row r="3083" spans="18:18" x14ac:dyDescent="0.35">
      <c r="R3083" s="154"/>
    </row>
    <row r="3084" spans="18:18" x14ac:dyDescent="0.35">
      <c r="R3084" s="154"/>
    </row>
    <row r="3085" spans="18:18" x14ac:dyDescent="0.35">
      <c r="R3085" s="154"/>
    </row>
    <row r="3086" spans="18:18" x14ac:dyDescent="0.35">
      <c r="R3086" s="154"/>
    </row>
    <row r="3087" spans="18:18" x14ac:dyDescent="0.35">
      <c r="R3087" s="154"/>
    </row>
    <row r="3088" spans="18:18" x14ac:dyDescent="0.35">
      <c r="R3088" s="154"/>
    </row>
    <row r="3089" spans="18:18" x14ac:dyDescent="0.35">
      <c r="R3089" s="154"/>
    </row>
    <row r="3090" spans="18:18" x14ac:dyDescent="0.35">
      <c r="R3090" s="154"/>
    </row>
    <row r="3091" spans="18:18" x14ac:dyDescent="0.35">
      <c r="R3091" s="154"/>
    </row>
    <row r="3092" spans="18:18" x14ac:dyDescent="0.35">
      <c r="R3092" s="154"/>
    </row>
    <row r="3093" spans="18:18" x14ac:dyDescent="0.35">
      <c r="R3093" s="154"/>
    </row>
    <row r="3094" spans="18:18" x14ac:dyDescent="0.35">
      <c r="R3094" s="154"/>
    </row>
    <row r="3095" spans="18:18" x14ac:dyDescent="0.35">
      <c r="R3095" s="154"/>
    </row>
    <row r="3096" spans="18:18" x14ac:dyDescent="0.35">
      <c r="R3096" s="154"/>
    </row>
    <row r="3097" spans="18:18" x14ac:dyDescent="0.35">
      <c r="R3097" s="154"/>
    </row>
    <row r="3098" spans="18:18" x14ac:dyDescent="0.35">
      <c r="R3098" s="154"/>
    </row>
    <row r="3099" spans="18:18" x14ac:dyDescent="0.35">
      <c r="R3099" s="154"/>
    </row>
    <row r="3100" spans="18:18" x14ac:dyDescent="0.35">
      <c r="R3100" s="154"/>
    </row>
    <row r="3101" spans="18:18" x14ac:dyDescent="0.35">
      <c r="R3101" s="154"/>
    </row>
    <row r="3102" spans="18:18" x14ac:dyDescent="0.35">
      <c r="R3102" s="154"/>
    </row>
    <row r="3103" spans="18:18" x14ac:dyDescent="0.35">
      <c r="R3103" s="154"/>
    </row>
    <row r="3104" spans="18:18" x14ac:dyDescent="0.35">
      <c r="R3104" s="154"/>
    </row>
    <row r="3105" spans="18:18" x14ac:dyDescent="0.35">
      <c r="R3105" s="154"/>
    </row>
    <row r="3106" spans="18:18" x14ac:dyDescent="0.35">
      <c r="R3106" s="154"/>
    </row>
    <row r="3107" spans="18:18" x14ac:dyDescent="0.35">
      <c r="R3107" s="154"/>
    </row>
    <row r="3108" spans="18:18" x14ac:dyDescent="0.35">
      <c r="R3108" s="154"/>
    </row>
    <row r="3109" spans="18:18" x14ac:dyDescent="0.35">
      <c r="R3109" s="154"/>
    </row>
    <row r="3110" spans="18:18" x14ac:dyDescent="0.35">
      <c r="R3110" s="154"/>
    </row>
    <row r="3111" spans="18:18" x14ac:dyDescent="0.35">
      <c r="R3111" s="154"/>
    </row>
    <row r="3112" spans="18:18" x14ac:dyDescent="0.35">
      <c r="R3112" s="154"/>
    </row>
    <row r="3113" spans="18:18" x14ac:dyDescent="0.35">
      <c r="R3113" s="154"/>
    </row>
    <row r="3114" spans="18:18" x14ac:dyDescent="0.35">
      <c r="R3114" s="154"/>
    </row>
    <row r="3115" spans="18:18" x14ac:dyDescent="0.35">
      <c r="R3115" s="154"/>
    </row>
    <row r="3116" spans="18:18" x14ac:dyDescent="0.35">
      <c r="R3116" s="154"/>
    </row>
    <row r="3117" spans="18:18" x14ac:dyDescent="0.35">
      <c r="R3117" s="154"/>
    </row>
    <row r="3118" spans="18:18" x14ac:dyDescent="0.35">
      <c r="R3118" s="154"/>
    </row>
    <row r="3119" spans="18:18" x14ac:dyDescent="0.35">
      <c r="R3119" s="154"/>
    </row>
    <row r="3120" spans="18:18" x14ac:dyDescent="0.35">
      <c r="R3120" s="154"/>
    </row>
    <row r="3121" spans="18:18" x14ac:dyDescent="0.35">
      <c r="R3121" s="154"/>
    </row>
    <row r="3122" spans="18:18" x14ac:dyDescent="0.35">
      <c r="R3122" s="154"/>
    </row>
    <row r="3123" spans="18:18" x14ac:dyDescent="0.35">
      <c r="R3123" s="154"/>
    </row>
    <row r="3124" spans="18:18" x14ac:dyDescent="0.35">
      <c r="R3124" s="154"/>
    </row>
    <row r="3125" spans="18:18" x14ac:dyDescent="0.35">
      <c r="R3125" s="154"/>
    </row>
    <row r="3126" spans="18:18" x14ac:dyDescent="0.35">
      <c r="R3126" s="154"/>
    </row>
    <row r="3127" spans="18:18" x14ac:dyDescent="0.35">
      <c r="R3127" s="154"/>
    </row>
    <row r="3128" spans="18:18" x14ac:dyDescent="0.35">
      <c r="R3128" s="154"/>
    </row>
    <row r="3129" spans="18:18" x14ac:dyDescent="0.35">
      <c r="R3129" s="154"/>
    </row>
    <row r="3130" spans="18:18" x14ac:dyDescent="0.35">
      <c r="R3130" s="154"/>
    </row>
    <row r="3131" spans="18:18" x14ac:dyDescent="0.35">
      <c r="R3131" s="154"/>
    </row>
    <row r="3132" spans="18:18" x14ac:dyDescent="0.35">
      <c r="R3132" s="154"/>
    </row>
    <row r="3133" spans="18:18" x14ac:dyDescent="0.35">
      <c r="R3133" s="154"/>
    </row>
    <row r="3134" spans="18:18" x14ac:dyDescent="0.35">
      <c r="R3134" s="154"/>
    </row>
    <row r="3135" spans="18:18" x14ac:dyDescent="0.35">
      <c r="R3135" s="154"/>
    </row>
    <row r="3136" spans="18:18" x14ac:dyDescent="0.35">
      <c r="R3136" s="154"/>
    </row>
    <row r="3137" spans="18:18" x14ac:dyDescent="0.35">
      <c r="R3137" s="154"/>
    </row>
    <row r="3138" spans="18:18" x14ac:dyDescent="0.35">
      <c r="R3138" s="154"/>
    </row>
    <row r="3139" spans="18:18" x14ac:dyDescent="0.35">
      <c r="R3139" s="154"/>
    </row>
    <row r="3140" spans="18:18" x14ac:dyDescent="0.35">
      <c r="R3140" s="154"/>
    </row>
    <row r="3141" spans="18:18" x14ac:dyDescent="0.35">
      <c r="R3141" s="154"/>
    </row>
    <row r="3142" spans="18:18" x14ac:dyDescent="0.35">
      <c r="R3142" s="154"/>
    </row>
    <row r="3143" spans="18:18" x14ac:dyDescent="0.35">
      <c r="R3143" s="154"/>
    </row>
    <row r="3144" spans="18:18" x14ac:dyDescent="0.35">
      <c r="R3144" s="154"/>
    </row>
    <row r="3145" spans="18:18" x14ac:dyDescent="0.35">
      <c r="R3145" s="154"/>
    </row>
    <row r="3146" spans="18:18" x14ac:dyDescent="0.35">
      <c r="R3146" s="154"/>
    </row>
    <row r="3147" spans="18:18" x14ac:dyDescent="0.35">
      <c r="R3147" s="154"/>
    </row>
    <row r="3148" spans="18:18" x14ac:dyDescent="0.35">
      <c r="R3148" s="154"/>
    </row>
    <row r="3149" spans="18:18" x14ac:dyDescent="0.35">
      <c r="R3149" s="154"/>
    </row>
    <row r="3150" spans="18:18" x14ac:dyDescent="0.35">
      <c r="R3150" s="154"/>
    </row>
    <row r="3151" spans="18:18" x14ac:dyDescent="0.35">
      <c r="R3151" s="154"/>
    </row>
    <row r="3152" spans="18:18" x14ac:dyDescent="0.35">
      <c r="R3152" s="154"/>
    </row>
    <row r="3153" spans="18:18" x14ac:dyDescent="0.35">
      <c r="R3153" s="154"/>
    </row>
    <row r="3154" spans="18:18" x14ac:dyDescent="0.35">
      <c r="R3154" s="154"/>
    </row>
    <row r="3155" spans="18:18" x14ac:dyDescent="0.35">
      <c r="R3155" s="154"/>
    </row>
    <row r="3156" spans="18:18" x14ac:dyDescent="0.35">
      <c r="R3156" s="154"/>
    </row>
    <row r="3157" spans="18:18" x14ac:dyDescent="0.35">
      <c r="R3157" s="154"/>
    </row>
    <row r="3158" spans="18:18" x14ac:dyDescent="0.35">
      <c r="R3158" s="154"/>
    </row>
    <row r="3159" spans="18:18" x14ac:dyDescent="0.35">
      <c r="R3159" s="154"/>
    </row>
    <row r="3160" spans="18:18" x14ac:dyDescent="0.35">
      <c r="R3160" s="154"/>
    </row>
    <row r="3161" spans="18:18" x14ac:dyDescent="0.35">
      <c r="R3161" s="154"/>
    </row>
    <row r="3162" spans="18:18" x14ac:dyDescent="0.35">
      <c r="R3162" s="154"/>
    </row>
    <row r="3163" spans="18:18" x14ac:dyDescent="0.35">
      <c r="R3163" s="154"/>
    </row>
    <row r="3164" spans="18:18" x14ac:dyDescent="0.35">
      <c r="R3164" s="154"/>
    </row>
    <row r="3165" spans="18:18" x14ac:dyDescent="0.35">
      <c r="R3165" s="154"/>
    </row>
    <row r="3166" spans="18:18" x14ac:dyDescent="0.35">
      <c r="R3166" s="154"/>
    </row>
    <row r="3167" spans="18:18" x14ac:dyDescent="0.35">
      <c r="R3167" s="154"/>
    </row>
    <row r="3168" spans="18:18" x14ac:dyDescent="0.35">
      <c r="R3168" s="154"/>
    </row>
    <row r="3169" spans="18:18" x14ac:dyDescent="0.35">
      <c r="R3169" s="154"/>
    </row>
    <row r="3170" spans="18:18" x14ac:dyDescent="0.35">
      <c r="R3170" s="154"/>
    </row>
    <row r="3171" spans="18:18" x14ac:dyDescent="0.35">
      <c r="R3171" s="154"/>
    </row>
    <row r="3172" spans="18:18" x14ac:dyDescent="0.35">
      <c r="R3172" s="154"/>
    </row>
    <row r="3173" spans="18:18" x14ac:dyDescent="0.35">
      <c r="R3173" s="154"/>
    </row>
    <row r="3174" spans="18:18" x14ac:dyDescent="0.35">
      <c r="R3174" s="154"/>
    </row>
    <row r="3175" spans="18:18" x14ac:dyDescent="0.35">
      <c r="R3175" s="154"/>
    </row>
    <row r="3176" spans="18:18" x14ac:dyDescent="0.35">
      <c r="R3176" s="154"/>
    </row>
    <row r="3177" spans="18:18" x14ac:dyDescent="0.35">
      <c r="R3177" s="154"/>
    </row>
    <row r="3178" spans="18:18" x14ac:dyDescent="0.35">
      <c r="R3178" s="154"/>
    </row>
    <row r="3179" spans="18:18" x14ac:dyDescent="0.35">
      <c r="R3179" s="154"/>
    </row>
    <row r="3180" spans="18:18" x14ac:dyDescent="0.35">
      <c r="R3180" s="154"/>
    </row>
    <row r="3181" spans="18:18" x14ac:dyDescent="0.35">
      <c r="R3181" s="154"/>
    </row>
    <row r="3182" spans="18:18" x14ac:dyDescent="0.35">
      <c r="R3182" s="154"/>
    </row>
    <row r="3183" spans="18:18" x14ac:dyDescent="0.35">
      <c r="R3183" s="154"/>
    </row>
    <row r="3184" spans="18:18" x14ac:dyDescent="0.35">
      <c r="R3184" s="154"/>
    </row>
    <row r="3185" spans="18:18" x14ac:dyDescent="0.35">
      <c r="R3185" s="154"/>
    </row>
    <row r="3186" spans="18:18" x14ac:dyDescent="0.35">
      <c r="R3186" s="154"/>
    </row>
    <row r="3187" spans="18:18" x14ac:dyDescent="0.35">
      <c r="R3187" s="154"/>
    </row>
    <row r="3188" spans="18:18" x14ac:dyDescent="0.35">
      <c r="R3188" s="154"/>
    </row>
    <row r="3189" spans="18:18" x14ac:dyDescent="0.35">
      <c r="R3189" s="154"/>
    </row>
    <row r="3190" spans="18:18" x14ac:dyDescent="0.35">
      <c r="R3190" s="154"/>
    </row>
    <row r="3191" spans="18:18" x14ac:dyDescent="0.35">
      <c r="R3191" s="154"/>
    </row>
    <row r="3192" spans="18:18" x14ac:dyDescent="0.35">
      <c r="R3192" s="154"/>
    </row>
    <row r="3193" spans="18:18" x14ac:dyDescent="0.35">
      <c r="R3193" s="154"/>
    </row>
    <row r="3194" spans="18:18" x14ac:dyDescent="0.35">
      <c r="R3194" s="154"/>
    </row>
    <row r="3195" spans="18:18" x14ac:dyDescent="0.35">
      <c r="R3195" s="154"/>
    </row>
    <row r="3196" spans="18:18" x14ac:dyDescent="0.35">
      <c r="R3196" s="154"/>
    </row>
    <row r="3197" spans="18:18" x14ac:dyDescent="0.35">
      <c r="R3197" s="154"/>
    </row>
    <row r="3198" spans="18:18" x14ac:dyDescent="0.35">
      <c r="R3198" s="154"/>
    </row>
    <row r="3199" spans="18:18" x14ac:dyDescent="0.35">
      <c r="R3199" s="154"/>
    </row>
    <row r="3200" spans="18:18" x14ac:dyDescent="0.35">
      <c r="R3200" s="154"/>
    </row>
    <row r="3201" spans="18:18" x14ac:dyDescent="0.35">
      <c r="R3201" s="154"/>
    </row>
    <row r="3202" spans="18:18" x14ac:dyDescent="0.35">
      <c r="R3202" s="154"/>
    </row>
    <row r="3203" spans="18:18" x14ac:dyDescent="0.35">
      <c r="R3203" s="154"/>
    </row>
    <row r="3204" spans="18:18" x14ac:dyDescent="0.35">
      <c r="R3204" s="154"/>
    </row>
    <row r="3205" spans="18:18" x14ac:dyDescent="0.35">
      <c r="R3205" s="154"/>
    </row>
    <row r="3206" spans="18:18" x14ac:dyDescent="0.35">
      <c r="R3206" s="154"/>
    </row>
    <row r="3207" spans="18:18" x14ac:dyDescent="0.35">
      <c r="R3207" s="154"/>
    </row>
    <row r="3208" spans="18:18" x14ac:dyDescent="0.35">
      <c r="R3208" s="154"/>
    </row>
    <row r="3209" spans="18:18" x14ac:dyDescent="0.35">
      <c r="R3209" s="154"/>
    </row>
    <row r="3210" spans="18:18" x14ac:dyDescent="0.35">
      <c r="R3210" s="154"/>
    </row>
    <row r="3211" spans="18:18" x14ac:dyDescent="0.35">
      <c r="R3211" s="154"/>
    </row>
    <row r="3212" spans="18:18" x14ac:dyDescent="0.35">
      <c r="R3212" s="154"/>
    </row>
    <row r="3213" spans="18:18" x14ac:dyDescent="0.35">
      <c r="R3213" s="154"/>
    </row>
    <row r="3214" spans="18:18" x14ac:dyDescent="0.35">
      <c r="R3214" s="154"/>
    </row>
    <row r="3215" spans="18:18" x14ac:dyDescent="0.35">
      <c r="R3215" s="154"/>
    </row>
    <row r="3216" spans="18:18" x14ac:dyDescent="0.35">
      <c r="R3216" s="154"/>
    </row>
    <row r="3217" spans="18:18" x14ac:dyDescent="0.35">
      <c r="R3217" s="154"/>
    </row>
    <row r="3218" spans="18:18" x14ac:dyDescent="0.35">
      <c r="R3218" s="154"/>
    </row>
    <row r="3219" spans="18:18" x14ac:dyDescent="0.35">
      <c r="R3219" s="154"/>
    </row>
    <row r="3220" spans="18:18" x14ac:dyDescent="0.35">
      <c r="R3220" s="154"/>
    </row>
    <row r="3221" spans="18:18" x14ac:dyDescent="0.35">
      <c r="R3221" s="154"/>
    </row>
    <row r="3222" spans="18:18" x14ac:dyDescent="0.35">
      <c r="R3222" s="154"/>
    </row>
    <row r="3223" spans="18:18" x14ac:dyDescent="0.35">
      <c r="R3223" s="154"/>
    </row>
    <row r="3224" spans="18:18" x14ac:dyDescent="0.35">
      <c r="R3224" s="154"/>
    </row>
    <row r="3225" spans="18:18" x14ac:dyDescent="0.35">
      <c r="R3225" s="154"/>
    </row>
    <row r="3226" spans="18:18" x14ac:dyDescent="0.35">
      <c r="R3226" s="154"/>
    </row>
    <row r="3227" spans="18:18" x14ac:dyDescent="0.35">
      <c r="R3227" s="154"/>
    </row>
    <row r="3228" spans="18:18" x14ac:dyDescent="0.35">
      <c r="R3228" s="154"/>
    </row>
    <row r="3229" spans="18:18" x14ac:dyDescent="0.35">
      <c r="R3229" s="154"/>
    </row>
    <row r="3230" spans="18:18" x14ac:dyDescent="0.35">
      <c r="R3230" s="154"/>
    </row>
    <row r="3231" spans="18:18" x14ac:dyDescent="0.35">
      <c r="R3231" s="154"/>
    </row>
    <row r="3232" spans="18:18" x14ac:dyDescent="0.35">
      <c r="R3232" s="154"/>
    </row>
    <row r="3233" spans="18:18" x14ac:dyDescent="0.35">
      <c r="R3233" s="154"/>
    </row>
    <row r="3234" spans="18:18" x14ac:dyDescent="0.35">
      <c r="R3234" s="154"/>
    </row>
    <row r="3235" spans="18:18" x14ac:dyDescent="0.35">
      <c r="R3235" s="154"/>
    </row>
    <row r="3236" spans="18:18" x14ac:dyDescent="0.35">
      <c r="R3236" s="154"/>
    </row>
    <row r="3237" spans="18:18" x14ac:dyDescent="0.35">
      <c r="R3237" s="154"/>
    </row>
    <row r="3238" spans="18:18" x14ac:dyDescent="0.35">
      <c r="R3238" s="154"/>
    </row>
    <row r="3239" spans="18:18" x14ac:dyDescent="0.35">
      <c r="R3239" s="154"/>
    </row>
    <row r="3240" spans="18:18" x14ac:dyDescent="0.35">
      <c r="R3240" s="154"/>
    </row>
    <row r="3241" spans="18:18" x14ac:dyDescent="0.35">
      <c r="R3241" s="154"/>
    </row>
    <row r="3242" spans="18:18" x14ac:dyDescent="0.35">
      <c r="R3242" s="154"/>
    </row>
    <row r="3243" spans="18:18" x14ac:dyDescent="0.35">
      <c r="R3243" s="154"/>
    </row>
    <row r="3244" spans="18:18" x14ac:dyDescent="0.35">
      <c r="R3244" s="154"/>
    </row>
    <row r="3245" spans="18:18" x14ac:dyDescent="0.35">
      <c r="R3245" s="154"/>
    </row>
    <row r="3246" spans="18:18" x14ac:dyDescent="0.35">
      <c r="R3246" s="154"/>
    </row>
    <row r="3247" spans="18:18" x14ac:dyDescent="0.35">
      <c r="R3247" s="154"/>
    </row>
    <row r="3248" spans="18:18" x14ac:dyDescent="0.35">
      <c r="R3248" s="154"/>
    </row>
    <row r="3249" spans="18:18" x14ac:dyDescent="0.35">
      <c r="R3249" s="154"/>
    </row>
    <row r="3250" spans="18:18" x14ac:dyDescent="0.35">
      <c r="R3250" s="154"/>
    </row>
    <row r="3251" spans="18:18" x14ac:dyDescent="0.35">
      <c r="R3251" s="154"/>
    </row>
    <row r="3252" spans="18:18" x14ac:dyDescent="0.35">
      <c r="R3252" s="154"/>
    </row>
    <row r="3253" spans="18:18" x14ac:dyDescent="0.35">
      <c r="R3253" s="154"/>
    </row>
    <row r="3254" spans="18:18" x14ac:dyDescent="0.35">
      <c r="R3254" s="154"/>
    </row>
    <row r="3255" spans="18:18" x14ac:dyDescent="0.35">
      <c r="R3255" s="154"/>
    </row>
    <row r="3256" spans="18:18" x14ac:dyDescent="0.35">
      <c r="R3256" s="154"/>
    </row>
    <row r="3257" spans="18:18" x14ac:dyDescent="0.35">
      <c r="R3257" s="154"/>
    </row>
    <row r="3258" spans="18:18" x14ac:dyDescent="0.35">
      <c r="R3258" s="154"/>
    </row>
    <row r="3259" spans="18:18" x14ac:dyDescent="0.35">
      <c r="R3259" s="154"/>
    </row>
    <row r="3260" spans="18:18" x14ac:dyDescent="0.35">
      <c r="R3260" s="154"/>
    </row>
    <row r="3261" spans="18:18" x14ac:dyDescent="0.35">
      <c r="R3261" s="154"/>
    </row>
    <row r="3262" spans="18:18" x14ac:dyDescent="0.35">
      <c r="R3262" s="154"/>
    </row>
    <row r="3263" spans="18:18" x14ac:dyDescent="0.35">
      <c r="R3263" s="154"/>
    </row>
    <row r="3264" spans="18:18" x14ac:dyDescent="0.35">
      <c r="R3264" s="154"/>
    </row>
    <row r="3265" spans="18:18" x14ac:dyDescent="0.35">
      <c r="R3265" s="154"/>
    </row>
    <row r="3266" spans="18:18" x14ac:dyDescent="0.35">
      <c r="R3266" s="154"/>
    </row>
    <row r="3267" spans="18:18" x14ac:dyDescent="0.35">
      <c r="R3267" s="154"/>
    </row>
    <row r="3268" spans="18:18" x14ac:dyDescent="0.35">
      <c r="R3268" s="154"/>
    </row>
    <row r="3269" spans="18:18" x14ac:dyDescent="0.35">
      <c r="R3269" s="154"/>
    </row>
    <row r="3270" spans="18:18" x14ac:dyDescent="0.35">
      <c r="R3270" s="154"/>
    </row>
    <row r="3271" spans="18:18" x14ac:dyDescent="0.35">
      <c r="R3271" s="154"/>
    </row>
    <row r="3272" spans="18:18" x14ac:dyDescent="0.35">
      <c r="R3272" s="154"/>
    </row>
    <row r="3273" spans="18:18" x14ac:dyDescent="0.35">
      <c r="R3273" s="154"/>
    </row>
    <row r="3274" spans="18:18" x14ac:dyDescent="0.35">
      <c r="R3274" s="154"/>
    </row>
    <row r="3275" spans="18:18" x14ac:dyDescent="0.35">
      <c r="R3275" s="154"/>
    </row>
    <row r="3276" spans="18:18" x14ac:dyDescent="0.35">
      <c r="R3276" s="154"/>
    </row>
    <row r="3277" spans="18:18" x14ac:dyDescent="0.35">
      <c r="R3277" s="154"/>
    </row>
    <row r="3278" spans="18:18" x14ac:dyDescent="0.35">
      <c r="R3278" s="154"/>
    </row>
    <row r="3279" spans="18:18" x14ac:dyDescent="0.35">
      <c r="R3279" s="154"/>
    </row>
    <row r="3280" spans="18:18" x14ac:dyDescent="0.35">
      <c r="R3280" s="154"/>
    </row>
    <row r="3281" spans="18:18" x14ac:dyDescent="0.35">
      <c r="R3281" s="154"/>
    </row>
    <row r="3282" spans="18:18" x14ac:dyDescent="0.35">
      <c r="R3282" s="154"/>
    </row>
    <row r="3283" spans="18:18" x14ac:dyDescent="0.35">
      <c r="R3283" s="154"/>
    </row>
    <row r="3284" spans="18:18" x14ac:dyDescent="0.35">
      <c r="R3284" s="154"/>
    </row>
    <row r="3285" spans="18:18" x14ac:dyDescent="0.35">
      <c r="R3285" s="154"/>
    </row>
    <row r="3286" spans="18:18" x14ac:dyDescent="0.35">
      <c r="R3286" s="154"/>
    </row>
    <row r="3287" spans="18:18" x14ac:dyDescent="0.35">
      <c r="R3287" s="154"/>
    </row>
    <row r="3288" spans="18:18" x14ac:dyDescent="0.35">
      <c r="R3288" s="154"/>
    </row>
    <row r="3289" spans="18:18" x14ac:dyDescent="0.35">
      <c r="R3289" s="154"/>
    </row>
    <row r="3290" spans="18:18" x14ac:dyDescent="0.35">
      <c r="R3290" s="154"/>
    </row>
    <row r="3291" spans="18:18" x14ac:dyDescent="0.35">
      <c r="R3291" s="154"/>
    </row>
    <row r="3292" spans="18:18" x14ac:dyDescent="0.35">
      <c r="R3292" s="154"/>
    </row>
    <row r="3293" spans="18:18" x14ac:dyDescent="0.35">
      <c r="R3293" s="154"/>
    </row>
    <row r="3294" spans="18:18" x14ac:dyDescent="0.35">
      <c r="R3294" s="154"/>
    </row>
    <row r="3295" spans="18:18" x14ac:dyDescent="0.35">
      <c r="R3295" s="154"/>
    </row>
    <row r="3296" spans="18:18" x14ac:dyDescent="0.35">
      <c r="R3296" s="154"/>
    </row>
    <row r="3297" spans="18:18" x14ac:dyDescent="0.35">
      <c r="R3297" s="154"/>
    </row>
    <row r="3298" spans="18:18" x14ac:dyDescent="0.35">
      <c r="R3298" s="154"/>
    </row>
    <row r="3299" spans="18:18" x14ac:dyDescent="0.35">
      <c r="R3299" s="154"/>
    </row>
    <row r="3300" spans="18:18" x14ac:dyDescent="0.35">
      <c r="R3300" s="154"/>
    </row>
    <row r="3301" spans="18:18" x14ac:dyDescent="0.35">
      <c r="R3301" s="154"/>
    </row>
    <row r="3302" spans="18:18" x14ac:dyDescent="0.35">
      <c r="R3302" s="154"/>
    </row>
    <row r="3303" spans="18:18" x14ac:dyDescent="0.35">
      <c r="R3303" s="154"/>
    </row>
    <row r="3304" spans="18:18" x14ac:dyDescent="0.35">
      <c r="R3304" s="154"/>
    </row>
    <row r="3305" spans="18:18" x14ac:dyDescent="0.35">
      <c r="R3305" s="154"/>
    </row>
    <row r="3306" spans="18:18" x14ac:dyDescent="0.35">
      <c r="R3306" s="154"/>
    </row>
    <row r="3307" spans="18:18" x14ac:dyDescent="0.35">
      <c r="R3307" s="154"/>
    </row>
    <row r="3308" spans="18:18" x14ac:dyDescent="0.35">
      <c r="R3308" s="154"/>
    </row>
    <row r="3309" spans="18:18" x14ac:dyDescent="0.35">
      <c r="R3309" s="154"/>
    </row>
    <row r="3310" spans="18:18" x14ac:dyDescent="0.35">
      <c r="R3310" s="154"/>
    </row>
    <row r="3311" spans="18:18" x14ac:dyDescent="0.35">
      <c r="R3311" s="154"/>
    </row>
    <row r="3312" spans="18:18" x14ac:dyDescent="0.35">
      <c r="R3312" s="154"/>
    </row>
    <row r="3313" spans="18:18" x14ac:dyDescent="0.35">
      <c r="R3313" s="154"/>
    </row>
    <row r="3314" spans="18:18" x14ac:dyDescent="0.35">
      <c r="R3314" s="154"/>
    </row>
    <row r="3315" spans="18:18" x14ac:dyDescent="0.35">
      <c r="R3315" s="154"/>
    </row>
    <row r="3316" spans="18:18" x14ac:dyDescent="0.35">
      <c r="R3316" s="154"/>
    </row>
    <row r="3317" spans="18:18" x14ac:dyDescent="0.35">
      <c r="R3317" s="154"/>
    </row>
    <row r="3318" spans="18:18" x14ac:dyDescent="0.35">
      <c r="R3318" s="154"/>
    </row>
    <row r="3319" spans="18:18" x14ac:dyDescent="0.35">
      <c r="R3319" s="154"/>
    </row>
    <row r="3320" spans="18:18" x14ac:dyDescent="0.35">
      <c r="R3320" s="154"/>
    </row>
    <row r="3321" spans="18:18" x14ac:dyDescent="0.35">
      <c r="R3321" s="154"/>
    </row>
    <row r="3322" spans="18:18" x14ac:dyDescent="0.35">
      <c r="R3322" s="154"/>
    </row>
    <row r="3323" spans="18:18" x14ac:dyDescent="0.35">
      <c r="R3323" s="154"/>
    </row>
    <row r="3324" spans="18:18" x14ac:dyDescent="0.35">
      <c r="R3324" s="154"/>
    </row>
    <row r="3325" spans="18:18" x14ac:dyDescent="0.35">
      <c r="R3325" s="154"/>
    </row>
    <row r="3326" spans="18:18" x14ac:dyDescent="0.35">
      <c r="R3326" s="154"/>
    </row>
    <row r="3327" spans="18:18" x14ac:dyDescent="0.35">
      <c r="R3327" s="154"/>
    </row>
    <row r="3328" spans="18:18" x14ac:dyDescent="0.35">
      <c r="R3328" s="154"/>
    </row>
    <row r="3329" spans="18:18" x14ac:dyDescent="0.35">
      <c r="R3329" s="154"/>
    </row>
    <row r="3330" spans="18:18" x14ac:dyDescent="0.35">
      <c r="R3330" s="154"/>
    </row>
    <row r="3331" spans="18:18" x14ac:dyDescent="0.35">
      <c r="R3331" s="154"/>
    </row>
    <row r="3332" spans="18:18" x14ac:dyDescent="0.35">
      <c r="R3332" s="154"/>
    </row>
    <row r="3333" spans="18:18" x14ac:dyDescent="0.35">
      <c r="R3333" s="154"/>
    </row>
    <row r="3334" spans="18:18" x14ac:dyDescent="0.35">
      <c r="R3334" s="154"/>
    </row>
    <row r="3335" spans="18:18" x14ac:dyDescent="0.35">
      <c r="R3335" s="154"/>
    </row>
    <row r="3336" spans="18:18" x14ac:dyDescent="0.35">
      <c r="R3336" s="154"/>
    </row>
    <row r="3337" spans="18:18" x14ac:dyDescent="0.35">
      <c r="R3337" s="154"/>
    </row>
    <row r="3338" spans="18:18" x14ac:dyDescent="0.35">
      <c r="R3338" s="154"/>
    </row>
    <row r="3339" spans="18:18" x14ac:dyDescent="0.35">
      <c r="R3339" s="154"/>
    </row>
    <row r="3340" spans="18:18" x14ac:dyDescent="0.35">
      <c r="R3340" s="154"/>
    </row>
    <row r="3341" spans="18:18" x14ac:dyDescent="0.35">
      <c r="R3341" s="154"/>
    </row>
    <row r="3342" spans="18:18" x14ac:dyDescent="0.35">
      <c r="R3342" s="154"/>
    </row>
    <row r="3343" spans="18:18" x14ac:dyDescent="0.35">
      <c r="R3343" s="154"/>
    </row>
    <row r="3344" spans="18:18" x14ac:dyDescent="0.35">
      <c r="R3344" s="154"/>
    </row>
    <row r="3345" spans="18:18" x14ac:dyDescent="0.35">
      <c r="R3345" s="154"/>
    </row>
    <row r="3346" spans="18:18" x14ac:dyDescent="0.35">
      <c r="R3346" s="154"/>
    </row>
    <row r="3347" spans="18:18" x14ac:dyDescent="0.35">
      <c r="R3347" s="154"/>
    </row>
    <row r="3348" spans="18:18" x14ac:dyDescent="0.35">
      <c r="R3348" s="154"/>
    </row>
    <row r="3349" spans="18:18" x14ac:dyDescent="0.35">
      <c r="R3349" s="154"/>
    </row>
    <row r="3350" spans="18:18" x14ac:dyDescent="0.35">
      <c r="R3350" s="154"/>
    </row>
    <row r="3351" spans="18:18" x14ac:dyDescent="0.35">
      <c r="R3351" s="154"/>
    </row>
    <row r="3352" spans="18:18" x14ac:dyDescent="0.35">
      <c r="R3352" s="154"/>
    </row>
    <row r="3353" spans="18:18" x14ac:dyDescent="0.35">
      <c r="R3353" s="154"/>
    </row>
    <row r="3354" spans="18:18" x14ac:dyDescent="0.35">
      <c r="R3354" s="154"/>
    </row>
    <row r="3355" spans="18:18" x14ac:dyDescent="0.35">
      <c r="R3355" s="154"/>
    </row>
    <row r="3356" spans="18:18" x14ac:dyDescent="0.35">
      <c r="R3356" s="154"/>
    </row>
    <row r="3357" spans="18:18" x14ac:dyDescent="0.35">
      <c r="R3357" s="154"/>
    </row>
    <row r="3358" spans="18:18" x14ac:dyDescent="0.35">
      <c r="R3358" s="154"/>
    </row>
    <row r="3359" spans="18:18" x14ac:dyDescent="0.35">
      <c r="R3359" s="154"/>
    </row>
    <row r="3360" spans="18:18" x14ac:dyDescent="0.35">
      <c r="R3360" s="154"/>
    </row>
    <row r="3361" spans="18:18" x14ac:dyDescent="0.35">
      <c r="R3361" s="154"/>
    </row>
    <row r="3362" spans="18:18" x14ac:dyDescent="0.35">
      <c r="R3362" s="154"/>
    </row>
    <row r="3363" spans="18:18" x14ac:dyDescent="0.35">
      <c r="R3363" s="154"/>
    </row>
    <row r="3364" spans="18:18" x14ac:dyDescent="0.35">
      <c r="R3364" s="154"/>
    </row>
    <row r="3365" spans="18:18" x14ac:dyDescent="0.35">
      <c r="R3365" s="154"/>
    </row>
    <row r="3366" spans="18:18" x14ac:dyDescent="0.35">
      <c r="R3366" s="154"/>
    </row>
    <row r="3367" spans="18:18" x14ac:dyDescent="0.35">
      <c r="R3367" s="154"/>
    </row>
    <row r="3368" spans="18:18" x14ac:dyDescent="0.35">
      <c r="R3368" s="154"/>
    </row>
    <row r="3369" spans="18:18" x14ac:dyDescent="0.35">
      <c r="R3369" s="154"/>
    </row>
    <row r="3370" spans="18:18" x14ac:dyDescent="0.35">
      <c r="R3370" s="154"/>
    </row>
    <row r="3371" spans="18:18" x14ac:dyDescent="0.35">
      <c r="R3371" s="154"/>
    </row>
    <row r="3372" spans="18:18" x14ac:dyDescent="0.35">
      <c r="R3372" s="154"/>
    </row>
    <row r="3373" spans="18:18" x14ac:dyDescent="0.35">
      <c r="R3373" s="154"/>
    </row>
    <row r="3374" spans="18:18" x14ac:dyDescent="0.35">
      <c r="R3374" s="154"/>
    </row>
    <row r="3375" spans="18:18" x14ac:dyDescent="0.35">
      <c r="R3375" s="154"/>
    </row>
    <row r="3376" spans="18:18" x14ac:dyDescent="0.35">
      <c r="R3376" s="154"/>
    </row>
    <row r="3377" spans="18:18" x14ac:dyDescent="0.35">
      <c r="R3377" s="154"/>
    </row>
    <row r="3378" spans="18:18" x14ac:dyDescent="0.35">
      <c r="R3378" s="154"/>
    </row>
    <row r="3379" spans="18:18" x14ac:dyDescent="0.35">
      <c r="R3379" s="154"/>
    </row>
    <row r="3380" spans="18:18" x14ac:dyDescent="0.35">
      <c r="R3380" s="154"/>
    </row>
    <row r="3381" spans="18:18" x14ac:dyDescent="0.35">
      <c r="R3381" s="154"/>
    </row>
    <row r="3382" spans="18:18" x14ac:dyDescent="0.35">
      <c r="R3382" s="154"/>
    </row>
    <row r="3383" spans="18:18" x14ac:dyDescent="0.35">
      <c r="R3383" s="154"/>
    </row>
    <row r="3384" spans="18:18" x14ac:dyDescent="0.35">
      <c r="R3384" s="154"/>
    </row>
    <row r="3385" spans="18:18" x14ac:dyDescent="0.35">
      <c r="R3385" s="154"/>
    </row>
    <row r="3386" spans="18:18" x14ac:dyDescent="0.35">
      <c r="R3386" s="154"/>
    </row>
    <row r="3387" spans="18:18" x14ac:dyDescent="0.35">
      <c r="R3387" s="154"/>
    </row>
    <row r="3388" spans="18:18" x14ac:dyDescent="0.35">
      <c r="R3388" s="154"/>
    </row>
    <row r="3389" spans="18:18" x14ac:dyDescent="0.35">
      <c r="R3389" s="154"/>
    </row>
    <row r="3390" spans="18:18" x14ac:dyDescent="0.35">
      <c r="R3390" s="154"/>
    </row>
    <row r="3391" spans="18:18" x14ac:dyDescent="0.35">
      <c r="R3391" s="154"/>
    </row>
    <row r="3392" spans="18:18" x14ac:dyDescent="0.35">
      <c r="R3392" s="154"/>
    </row>
    <row r="3393" spans="18:18" x14ac:dyDescent="0.35">
      <c r="R3393" s="154"/>
    </row>
    <row r="3394" spans="18:18" x14ac:dyDescent="0.35">
      <c r="R3394" s="154"/>
    </row>
    <row r="3395" spans="18:18" x14ac:dyDescent="0.35">
      <c r="R3395" s="154"/>
    </row>
    <row r="3396" spans="18:18" x14ac:dyDescent="0.35">
      <c r="R3396" s="154"/>
    </row>
    <row r="3397" spans="18:18" x14ac:dyDescent="0.35">
      <c r="R3397" s="154"/>
    </row>
    <row r="3398" spans="18:18" x14ac:dyDescent="0.35">
      <c r="R3398" s="154"/>
    </row>
    <row r="3399" spans="18:18" x14ac:dyDescent="0.35">
      <c r="R3399" s="154"/>
    </row>
    <row r="3400" spans="18:18" x14ac:dyDescent="0.35">
      <c r="R3400" s="154"/>
    </row>
    <row r="3401" spans="18:18" x14ac:dyDescent="0.35">
      <c r="R3401" s="154"/>
    </row>
    <row r="3402" spans="18:18" x14ac:dyDescent="0.35">
      <c r="R3402" s="154"/>
    </row>
    <row r="3403" spans="18:18" x14ac:dyDescent="0.35">
      <c r="R3403" s="154"/>
    </row>
    <row r="3404" spans="18:18" x14ac:dyDescent="0.35">
      <c r="R3404" s="154"/>
    </row>
    <row r="3405" spans="18:18" x14ac:dyDescent="0.35">
      <c r="R3405" s="154"/>
    </row>
    <row r="3406" spans="18:18" x14ac:dyDescent="0.35">
      <c r="R3406" s="154"/>
    </row>
    <row r="3407" spans="18:18" x14ac:dyDescent="0.35">
      <c r="R3407" s="154"/>
    </row>
    <row r="3408" spans="18:18" x14ac:dyDescent="0.35">
      <c r="R3408" s="154"/>
    </row>
    <row r="3409" spans="18:18" x14ac:dyDescent="0.35">
      <c r="R3409" s="154"/>
    </row>
    <row r="3410" spans="18:18" x14ac:dyDescent="0.35">
      <c r="R3410" s="154"/>
    </row>
    <row r="3411" spans="18:18" x14ac:dyDescent="0.35">
      <c r="R3411" s="154"/>
    </row>
    <row r="3412" spans="18:18" x14ac:dyDescent="0.35">
      <c r="R3412" s="154"/>
    </row>
    <row r="3413" spans="18:18" x14ac:dyDescent="0.35">
      <c r="R3413" s="154"/>
    </row>
    <row r="3414" spans="18:18" x14ac:dyDescent="0.35">
      <c r="R3414" s="154"/>
    </row>
    <row r="3415" spans="18:18" x14ac:dyDescent="0.35">
      <c r="R3415" s="154"/>
    </row>
    <row r="3416" spans="18:18" x14ac:dyDescent="0.35">
      <c r="R3416" s="154"/>
    </row>
    <row r="3417" spans="18:18" x14ac:dyDescent="0.35">
      <c r="R3417" s="154"/>
    </row>
    <row r="3418" spans="18:18" x14ac:dyDescent="0.35">
      <c r="R3418" s="154"/>
    </row>
    <row r="3419" spans="18:18" x14ac:dyDescent="0.35">
      <c r="R3419" s="154"/>
    </row>
    <row r="3420" spans="18:18" x14ac:dyDescent="0.35">
      <c r="R3420" s="154"/>
    </row>
    <row r="3421" spans="18:18" x14ac:dyDescent="0.35">
      <c r="R3421" s="154"/>
    </row>
    <row r="3422" spans="18:18" x14ac:dyDescent="0.35">
      <c r="R3422" s="154"/>
    </row>
    <row r="3423" spans="18:18" x14ac:dyDescent="0.35">
      <c r="R3423" s="154"/>
    </row>
    <row r="3424" spans="18:18" x14ac:dyDescent="0.35">
      <c r="R3424" s="154"/>
    </row>
    <row r="3425" spans="18:18" x14ac:dyDescent="0.35">
      <c r="R3425" s="154"/>
    </row>
    <row r="3426" spans="18:18" x14ac:dyDescent="0.35">
      <c r="R3426" s="154"/>
    </row>
    <row r="3427" spans="18:18" x14ac:dyDescent="0.35">
      <c r="R3427" s="154"/>
    </row>
    <row r="3428" spans="18:18" x14ac:dyDescent="0.35">
      <c r="R3428" s="154"/>
    </row>
    <row r="3429" spans="18:18" x14ac:dyDescent="0.35">
      <c r="R3429" s="154"/>
    </row>
    <row r="3430" spans="18:18" x14ac:dyDescent="0.35">
      <c r="R3430" s="154"/>
    </row>
    <row r="3431" spans="18:18" x14ac:dyDescent="0.35">
      <c r="R3431" s="154"/>
    </row>
    <row r="3432" spans="18:18" x14ac:dyDescent="0.35">
      <c r="R3432" s="154"/>
    </row>
    <row r="3433" spans="18:18" x14ac:dyDescent="0.35">
      <c r="R3433" s="154"/>
    </row>
    <row r="3434" spans="18:18" x14ac:dyDescent="0.35">
      <c r="R3434" s="154"/>
    </row>
    <row r="3435" spans="18:18" x14ac:dyDescent="0.35">
      <c r="R3435" s="154"/>
    </row>
    <row r="3436" spans="18:18" x14ac:dyDescent="0.35">
      <c r="R3436" s="154"/>
    </row>
    <row r="3437" spans="18:18" x14ac:dyDescent="0.35">
      <c r="R3437" s="154"/>
    </row>
    <row r="3438" spans="18:18" x14ac:dyDescent="0.35">
      <c r="R3438" s="154"/>
    </row>
    <row r="3439" spans="18:18" x14ac:dyDescent="0.35">
      <c r="R3439" s="154"/>
    </row>
    <row r="3440" spans="18:18" x14ac:dyDescent="0.35">
      <c r="R3440" s="154"/>
    </row>
    <row r="3441" spans="18:18" x14ac:dyDescent="0.35">
      <c r="R3441" s="154"/>
    </row>
    <row r="3442" spans="18:18" x14ac:dyDescent="0.35">
      <c r="R3442" s="154"/>
    </row>
    <row r="3443" spans="18:18" x14ac:dyDescent="0.35">
      <c r="R3443" s="154"/>
    </row>
    <row r="3444" spans="18:18" x14ac:dyDescent="0.35">
      <c r="R3444" s="154"/>
    </row>
    <row r="3445" spans="18:18" x14ac:dyDescent="0.35">
      <c r="R3445" s="154"/>
    </row>
    <row r="3446" spans="18:18" x14ac:dyDescent="0.35">
      <c r="R3446" s="154"/>
    </row>
    <row r="3447" spans="18:18" x14ac:dyDescent="0.35">
      <c r="R3447" s="154"/>
    </row>
    <row r="3448" spans="18:18" x14ac:dyDescent="0.35">
      <c r="R3448" s="154"/>
    </row>
    <row r="3449" spans="18:18" x14ac:dyDescent="0.35">
      <c r="R3449" s="154"/>
    </row>
    <row r="3450" spans="18:18" x14ac:dyDescent="0.35">
      <c r="R3450" s="154"/>
    </row>
    <row r="3451" spans="18:18" x14ac:dyDescent="0.35">
      <c r="R3451" s="154"/>
    </row>
    <row r="3452" spans="18:18" x14ac:dyDescent="0.35">
      <c r="R3452" s="154"/>
    </row>
    <row r="3453" spans="18:18" x14ac:dyDescent="0.35">
      <c r="R3453" s="154"/>
    </row>
    <row r="3454" spans="18:18" x14ac:dyDescent="0.35">
      <c r="R3454" s="154"/>
    </row>
    <row r="3455" spans="18:18" x14ac:dyDescent="0.35">
      <c r="R3455" s="154"/>
    </row>
    <row r="3456" spans="18:18" x14ac:dyDescent="0.35">
      <c r="R3456" s="154"/>
    </row>
    <row r="3457" spans="18:18" x14ac:dyDescent="0.35">
      <c r="R3457" s="154"/>
    </row>
    <row r="3458" spans="18:18" x14ac:dyDescent="0.35">
      <c r="R3458" s="154"/>
    </row>
    <row r="3459" spans="18:18" x14ac:dyDescent="0.35">
      <c r="R3459" s="154"/>
    </row>
    <row r="3460" spans="18:18" x14ac:dyDescent="0.35">
      <c r="R3460" s="154"/>
    </row>
    <row r="3461" spans="18:18" x14ac:dyDescent="0.35">
      <c r="R3461" s="154"/>
    </row>
    <row r="3462" spans="18:18" x14ac:dyDescent="0.35">
      <c r="R3462" s="154"/>
    </row>
    <row r="3463" spans="18:18" x14ac:dyDescent="0.35">
      <c r="R3463" s="154"/>
    </row>
    <row r="3464" spans="18:18" x14ac:dyDescent="0.35">
      <c r="R3464" s="154"/>
    </row>
    <row r="3465" spans="18:18" x14ac:dyDescent="0.35">
      <c r="R3465" s="154"/>
    </row>
    <row r="3466" spans="18:18" x14ac:dyDescent="0.35">
      <c r="R3466" s="154"/>
    </row>
    <row r="3467" spans="18:18" x14ac:dyDescent="0.35">
      <c r="R3467" s="154"/>
    </row>
    <row r="3468" spans="18:18" x14ac:dyDescent="0.35">
      <c r="R3468" s="154"/>
    </row>
    <row r="3469" spans="18:18" x14ac:dyDescent="0.35">
      <c r="R3469" s="154"/>
    </row>
    <row r="3470" spans="18:18" x14ac:dyDescent="0.35">
      <c r="R3470" s="154"/>
    </row>
    <row r="3471" spans="18:18" x14ac:dyDescent="0.35">
      <c r="R3471" s="154"/>
    </row>
    <row r="3472" spans="18:18" x14ac:dyDescent="0.35">
      <c r="R3472" s="154"/>
    </row>
    <row r="3473" spans="18:18" x14ac:dyDescent="0.35">
      <c r="R3473" s="154"/>
    </row>
    <row r="3474" spans="18:18" x14ac:dyDescent="0.35">
      <c r="R3474" s="154"/>
    </row>
    <row r="3475" spans="18:18" x14ac:dyDescent="0.35">
      <c r="R3475" s="154"/>
    </row>
    <row r="3476" spans="18:18" x14ac:dyDescent="0.35">
      <c r="R3476" s="154"/>
    </row>
    <row r="3477" spans="18:18" x14ac:dyDescent="0.35">
      <c r="R3477" s="154"/>
    </row>
    <row r="3478" spans="18:18" x14ac:dyDescent="0.35">
      <c r="R3478" s="154"/>
    </row>
    <row r="3479" spans="18:18" x14ac:dyDescent="0.35">
      <c r="R3479" s="154"/>
    </row>
    <row r="3480" spans="18:18" x14ac:dyDescent="0.35">
      <c r="R3480" s="154"/>
    </row>
    <row r="3481" spans="18:18" x14ac:dyDescent="0.35">
      <c r="R3481" s="154"/>
    </row>
    <row r="3482" spans="18:18" x14ac:dyDescent="0.35">
      <c r="R3482" s="154"/>
    </row>
    <row r="3483" spans="18:18" x14ac:dyDescent="0.35">
      <c r="R3483" s="154"/>
    </row>
    <row r="3484" spans="18:18" x14ac:dyDescent="0.35">
      <c r="R3484" s="154"/>
    </row>
    <row r="3485" spans="18:18" x14ac:dyDescent="0.35">
      <c r="R3485" s="154"/>
    </row>
    <row r="3486" spans="18:18" x14ac:dyDescent="0.35">
      <c r="R3486" s="154"/>
    </row>
    <row r="3487" spans="18:18" x14ac:dyDescent="0.35">
      <c r="R3487" s="154"/>
    </row>
    <row r="3488" spans="18:18" x14ac:dyDescent="0.35">
      <c r="R3488" s="154"/>
    </row>
    <row r="3489" spans="18:18" x14ac:dyDescent="0.35">
      <c r="R3489" s="154"/>
    </row>
    <row r="3490" spans="18:18" x14ac:dyDescent="0.35">
      <c r="R3490" s="154"/>
    </row>
    <row r="3491" spans="18:18" x14ac:dyDescent="0.35">
      <c r="R3491" s="154"/>
    </row>
    <row r="3492" spans="18:18" x14ac:dyDescent="0.35">
      <c r="R3492" s="154"/>
    </row>
    <row r="3493" spans="18:18" x14ac:dyDescent="0.35">
      <c r="R3493" s="154"/>
    </row>
    <row r="3494" spans="18:18" x14ac:dyDescent="0.35">
      <c r="R3494" s="154"/>
    </row>
    <row r="3495" spans="18:18" x14ac:dyDescent="0.35">
      <c r="R3495" s="154"/>
    </row>
    <row r="3496" spans="18:18" x14ac:dyDescent="0.35">
      <c r="R3496" s="154"/>
    </row>
    <row r="3497" spans="18:18" x14ac:dyDescent="0.35">
      <c r="R3497" s="154"/>
    </row>
    <row r="3498" spans="18:18" x14ac:dyDescent="0.35">
      <c r="R3498" s="154"/>
    </row>
    <row r="3499" spans="18:18" x14ac:dyDescent="0.35">
      <c r="R3499" s="154"/>
    </row>
    <row r="3500" spans="18:18" x14ac:dyDescent="0.35">
      <c r="R3500" s="154"/>
    </row>
    <row r="3501" spans="18:18" x14ac:dyDescent="0.35">
      <c r="R3501" s="154"/>
    </row>
    <row r="3502" spans="18:18" x14ac:dyDescent="0.35">
      <c r="R3502" s="154"/>
    </row>
    <row r="3503" spans="18:18" x14ac:dyDescent="0.35">
      <c r="R3503" s="154"/>
    </row>
    <row r="3504" spans="18:18" x14ac:dyDescent="0.35">
      <c r="R3504" s="154"/>
    </row>
    <row r="3505" spans="18:18" x14ac:dyDescent="0.35">
      <c r="R3505" s="154"/>
    </row>
    <row r="3506" spans="18:18" x14ac:dyDescent="0.35">
      <c r="R3506" s="154"/>
    </row>
    <row r="3507" spans="18:18" x14ac:dyDescent="0.35">
      <c r="R3507" s="154"/>
    </row>
    <row r="3508" spans="18:18" x14ac:dyDescent="0.35">
      <c r="R3508" s="154"/>
    </row>
    <row r="3509" spans="18:18" x14ac:dyDescent="0.35">
      <c r="R3509" s="154"/>
    </row>
    <row r="3510" spans="18:18" x14ac:dyDescent="0.35">
      <c r="R3510" s="154"/>
    </row>
    <row r="3511" spans="18:18" x14ac:dyDescent="0.35">
      <c r="R3511" s="154"/>
    </row>
    <row r="3512" spans="18:18" x14ac:dyDescent="0.35">
      <c r="R3512" s="154"/>
    </row>
    <row r="3513" spans="18:18" x14ac:dyDescent="0.35">
      <c r="R3513" s="154"/>
    </row>
    <row r="3514" spans="18:18" x14ac:dyDescent="0.35">
      <c r="R3514" s="154"/>
    </row>
    <row r="3515" spans="18:18" x14ac:dyDescent="0.35">
      <c r="R3515" s="154"/>
    </row>
    <row r="3516" spans="18:18" x14ac:dyDescent="0.35">
      <c r="R3516" s="154"/>
    </row>
    <row r="3517" spans="18:18" x14ac:dyDescent="0.35">
      <c r="R3517" s="154"/>
    </row>
    <row r="3518" spans="18:18" x14ac:dyDescent="0.35">
      <c r="R3518" s="154"/>
    </row>
    <row r="3519" spans="18:18" x14ac:dyDescent="0.35">
      <c r="R3519" s="154"/>
    </row>
    <row r="3520" spans="18:18" x14ac:dyDescent="0.35">
      <c r="R3520" s="154"/>
    </row>
    <row r="3521" spans="18:18" x14ac:dyDescent="0.35">
      <c r="R3521" s="154"/>
    </row>
    <row r="3522" spans="18:18" x14ac:dyDescent="0.35">
      <c r="R3522" s="154"/>
    </row>
    <row r="3523" spans="18:18" x14ac:dyDescent="0.35">
      <c r="R3523" s="154"/>
    </row>
    <row r="3524" spans="18:18" x14ac:dyDescent="0.35">
      <c r="R3524" s="154"/>
    </row>
    <row r="3525" spans="18:18" x14ac:dyDescent="0.35">
      <c r="R3525" s="154"/>
    </row>
    <row r="3526" spans="18:18" x14ac:dyDescent="0.35">
      <c r="R3526" s="154"/>
    </row>
    <row r="3527" spans="18:18" x14ac:dyDescent="0.35">
      <c r="R3527" s="154"/>
    </row>
    <row r="3528" spans="18:18" x14ac:dyDescent="0.35">
      <c r="R3528" s="154"/>
    </row>
    <row r="3529" spans="18:18" x14ac:dyDescent="0.35">
      <c r="R3529" s="154"/>
    </row>
    <row r="3530" spans="18:18" x14ac:dyDescent="0.35">
      <c r="R3530" s="154"/>
    </row>
    <row r="3531" spans="18:18" x14ac:dyDescent="0.35">
      <c r="R3531" s="154"/>
    </row>
    <row r="3532" spans="18:18" x14ac:dyDescent="0.35">
      <c r="R3532" s="154"/>
    </row>
    <row r="3533" spans="18:18" x14ac:dyDescent="0.35">
      <c r="R3533" s="154"/>
    </row>
    <row r="3534" spans="18:18" x14ac:dyDescent="0.35">
      <c r="R3534" s="154"/>
    </row>
    <row r="3535" spans="18:18" x14ac:dyDescent="0.35">
      <c r="R3535" s="154"/>
    </row>
    <row r="3536" spans="18:18" x14ac:dyDescent="0.35">
      <c r="R3536" s="154"/>
    </row>
    <row r="3537" spans="18:18" x14ac:dyDescent="0.35">
      <c r="R3537" s="154"/>
    </row>
    <row r="3538" spans="18:18" x14ac:dyDescent="0.35">
      <c r="R3538" s="154"/>
    </row>
    <row r="3539" spans="18:18" x14ac:dyDescent="0.35">
      <c r="R3539" s="154"/>
    </row>
    <row r="3540" spans="18:18" x14ac:dyDescent="0.35">
      <c r="R3540" s="154"/>
    </row>
    <row r="3541" spans="18:18" x14ac:dyDescent="0.35">
      <c r="R3541" s="154"/>
    </row>
    <row r="3542" spans="18:18" x14ac:dyDescent="0.35">
      <c r="R3542" s="154"/>
    </row>
    <row r="3543" spans="18:18" x14ac:dyDescent="0.35">
      <c r="R3543" s="154"/>
    </row>
    <row r="3544" spans="18:18" x14ac:dyDescent="0.35">
      <c r="R3544" s="154"/>
    </row>
    <row r="3545" spans="18:18" x14ac:dyDescent="0.35">
      <c r="R3545" s="154"/>
    </row>
    <row r="3546" spans="18:18" x14ac:dyDescent="0.35">
      <c r="R3546" s="154"/>
    </row>
    <row r="3547" spans="18:18" x14ac:dyDescent="0.35">
      <c r="R3547" s="154"/>
    </row>
    <row r="3548" spans="18:18" x14ac:dyDescent="0.35">
      <c r="R3548" s="154"/>
    </row>
    <row r="3549" spans="18:18" x14ac:dyDescent="0.35">
      <c r="R3549" s="154"/>
    </row>
    <row r="3550" spans="18:18" x14ac:dyDescent="0.35">
      <c r="R3550" s="154"/>
    </row>
    <row r="3551" spans="18:18" x14ac:dyDescent="0.35">
      <c r="R3551" s="154"/>
    </row>
    <row r="3552" spans="18:18" x14ac:dyDescent="0.35">
      <c r="R3552" s="154"/>
    </row>
    <row r="3553" spans="18:18" x14ac:dyDescent="0.35">
      <c r="R3553" s="154"/>
    </row>
    <row r="3554" spans="18:18" x14ac:dyDescent="0.35">
      <c r="R3554" s="154"/>
    </row>
    <row r="3555" spans="18:18" x14ac:dyDescent="0.35">
      <c r="R3555" s="154"/>
    </row>
    <row r="3556" spans="18:18" x14ac:dyDescent="0.35">
      <c r="R3556" s="154"/>
    </row>
    <row r="3557" spans="18:18" x14ac:dyDescent="0.35">
      <c r="R3557" s="154"/>
    </row>
    <row r="3558" spans="18:18" x14ac:dyDescent="0.35">
      <c r="R3558" s="154"/>
    </row>
    <row r="3559" spans="18:18" x14ac:dyDescent="0.35">
      <c r="R3559" s="154"/>
    </row>
    <row r="3560" spans="18:18" x14ac:dyDescent="0.35">
      <c r="R3560" s="154"/>
    </row>
    <row r="3561" spans="18:18" x14ac:dyDescent="0.35">
      <c r="R3561" s="154"/>
    </row>
    <row r="3562" spans="18:18" x14ac:dyDescent="0.35">
      <c r="R3562" s="154"/>
    </row>
    <row r="3563" spans="18:18" x14ac:dyDescent="0.35">
      <c r="R3563" s="154"/>
    </row>
    <row r="3564" spans="18:18" x14ac:dyDescent="0.35">
      <c r="R3564" s="154"/>
    </row>
    <row r="3565" spans="18:18" x14ac:dyDescent="0.35">
      <c r="R3565" s="154"/>
    </row>
    <row r="3566" spans="18:18" x14ac:dyDescent="0.35">
      <c r="R3566" s="154"/>
    </row>
    <row r="3567" spans="18:18" x14ac:dyDescent="0.35">
      <c r="R3567" s="154"/>
    </row>
    <row r="3568" spans="18:18" x14ac:dyDescent="0.35">
      <c r="R3568" s="154"/>
    </row>
    <row r="3569" spans="18:18" x14ac:dyDescent="0.35">
      <c r="R3569" s="154"/>
    </row>
    <row r="3570" spans="18:18" x14ac:dyDescent="0.35">
      <c r="R3570" s="154"/>
    </row>
    <row r="3571" spans="18:18" x14ac:dyDescent="0.35">
      <c r="R3571" s="154"/>
    </row>
    <row r="3572" spans="18:18" x14ac:dyDescent="0.35">
      <c r="R3572" s="154"/>
    </row>
    <row r="3573" spans="18:18" x14ac:dyDescent="0.35">
      <c r="R3573" s="154"/>
    </row>
    <row r="3574" spans="18:18" x14ac:dyDescent="0.35">
      <c r="R3574" s="154"/>
    </row>
    <row r="3575" spans="18:18" x14ac:dyDescent="0.35">
      <c r="R3575" s="154"/>
    </row>
    <row r="3576" spans="18:18" x14ac:dyDescent="0.35">
      <c r="R3576" s="154"/>
    </row>
    <row r="3577" spans="18:18" x14ac:dyDescent="0.35">
      <c r="R3577" s="154"/>
    </row>
    <row r="3578" spans="18:18" x14ac:dyDescent="0.35">
      <c r="R3578" s="154"/>
    </row>
    <row r="3579" spans="18:18" x14ac:dyDescent="0.35">
      <c r="R3579" s="154"/>
    </row>
    <row r="3580" spans="18:18" x14ac:dyDescent="0.35">
      <c r="R3580" s="154"/>
    </row>
    <row r="3581" spans="18:18" x14ac:dyDescent="0.35">
      <c r="R3581" s="154"/>
    </row>
    <row r="3582" spans="18:18" x14ac:dyDescent="0.35">
      <c r="R3582" s="154"/>
    </row>
    <row r="3583" spans="18:18" x14ac:dyDescent="0.35">
      <c r="R3583" s="154"/>
    </row>
    <row r="3584" spans="18:18" x14ac:dyDescent="0.35">
      <c r="R3584" s="154"/>
    </row>
    <row r="3585" spans="18:18" x14ac:dyDescent="0.35">
      <c r="R3585" s="154"/>
    </row>
    <row r="3586" spans="18:18" x14ac:dyDescent="0.35">
      <c r="R3586" s="154"/>
    </row>
    <row r="3587" spans="18:18" x14ac:dyDescent="0.35">
      <c r="R3587" s="154"/>
    </row>
    <row r="3588" spans="18:18" x14ac:dyDescent="0.35">
      <c r="R3588" s="154"/>
    </row>
    <row r="3589" spans="18:18" x14ac:dyDescent="0.35">
      <c r="R3589" s="154"/>
    </row>
    <row r="3590" spans="18:18" x14ac:dyDescent="0.35">
      <c r="R3590" s="154"/>
    </row>
    <row r="3591" spans="18:18" x14ac:dyDescent="0.35">
      <c r="R3591" s="154"/>
    </row>
    <row r="3592" spans="18:18" x14ac:dyDescent="0.35">
      <c r="R3592" s="154"/>
    </row>
    <row r="3593" spans="18:18" x14ac:dyDescent="0.35">
      <c r="R3593" s="154"/>
    </row>
    <row r="3594" spans="18:18" x14ac:dyDescent="0.35">
      <c r="R3594" s="154"/>
    </row>
    <row r="3595" spans="18:18" x14ac:dyDescent="0.35">
      <c r="R3595" s="154"/>
    </row>
    <row r="3596" spans="18:18" x14ac:dyDescent="0.35">
      <c r="R3596" s="154"/>
    </row>
    <row r="3597" spans="18:18" x14ac:dyDescent="0.35">
      <c r="R3597" s="154"/>
    </row>
    <row r="3598" spans="18:18" x14ac:dyDescent="0.35">
      <c r="R3598" s="154"/>
    </row>
    <row r="3599" spans="18:18" x14ac:dyDescent="0.35">
      <c r="R3599" s="154"/>
    </row>
    <row r="3600" spans="18:18" x14ac:dyDescent="0.35">
      <c r="R3600" s="154"/>
    </row>
    <row r="3601" spans="18:18" x14ac:dyDescent="0.35">
      <c r="R3601" s="154"/>
    </row>
    <row r="3602" spans="18:18" x14ac:dyDescent="0.35">
      <c r="R3602" s="154"/>
    </row>
    <row r="3603" spans="18:18" x14ac:dyDescent="0.35">
      <c r="R3603" s="154"/>
    </row>
    <row r="3604" spans="18:18" x14ac:dyDescent="0.35">
      <c r="R3604" s="154"/>
    </row>
    <row r="3605" spans="18:18" x14ac:dyDescent="0.35">
      <c r="R3605" s="154"/>
    </row>
    <row r="3606" spans="18:18" x14ac:dyDescent="0.35">
      <c r="R3606" s="154"/>
    </row>
    <row r="3607" spans="18:18" x14ac:dyDescent="0.35">
      <c r="R3607" s="154"/>
    </row>
    <row r="3608" spans="18:18" x14ac:dyDescent="0.35">
      <c r="R3608" s="154"/>
    </row>
    <row r="3609" spans="18:18" x14ac:dyDescent="0.35">
      <c r="R3609" s="154"/>
    </row>
    <row r="3610" spans="18:18" x14ac:dyDescent="0.35">
      <c r="R3610" s="154"/>
    </row>
    <row r="3611" spans="18:18" x14ac:dyDescent="0.35">
      <c r="R3611" s="154"/>
    </row>
    <row r="3612" spans="18:18" x14ac:dyDescent="0.35">
      <c r="R3612" s="154"/>
    </row>
    <row r="3613" spans="18:18" x14ac:dyDescent="0.35">
      <c r="R3613" s="154"/>
    </row>
    <row r="3614" spans="18:18" x14ac:dyDescent="0.35">
      <c r="R3614" s="154"/>
    </row>
    <row r="3615" spans="18:18" x14ac:dyDescent="0.35">
      <c r="R3615" s="154"/>
    </row>
    <row r="3616" spans="18:18" x14ac:dyDescent="0.35">
      <c r="R3616" s="154"/>
    </row>
    <row r="3617" spans="18:18" x14ac:dyDescent="0.35">
      <c r="R3617" s="154"/>
    </row>
    <row r="3618" spans="18:18" x14ac:dyDescent="0.35">
      <c r="R3618" s="154"/>
    </row>
    <row r="3619" spans="18:18" x14ac:dyDescent="0.35">
      <c r="R3619" s="154"/>
    </row>
    <row r="3620" spans="18:18" x14ac:dyDescent="0.35">
      <c r="R3620" s="154"/>
    </row>
    <row r="3621" spans="18:18" x14ac:dyDescent="0.35">
      <c r="R3621" s="154"/>
    </row>
    <row r="3622" spans="18:18" x14ac:dyDescent="0.35">
      <c r="R3622" s="154"/>
    </row>
    <row r="3623" spans="18:18" x14ac:dyDescent="0.35">
      <c r="R3623" s="154"/>
    </row>
    <row r="3624" spans="18:18" x14ac:dyDescent="0.35">
      <c r="R3624" s="154"/>
    </row>
    <row r="3625" spans="18:18" x14ac:dyDescent="0.35">
      <c r="R3625" s="154"/>
    </row>
    <row r="3626" spans="18:18" x14ac:dyDescent="0.35">
      <c r="R3626" s="154"/>
    </row>
    <row r="3627" spans="18:18" x14ac:dyDescent="0.35">
      <c r="R3627" s="154"/>
    </row>
    <row r="3628" spans="18:18" x14ac:dyDescent="0.35">
      <c r="R3628" s="154"/>
    </row>
    <row r="3629" spans="18:18" x14ac:dyDescent="0.35">
      <c r="R3629" s="154"/>
    </row>
    <row r="3630" spans="18:18" x14ac:dyDescent="0.35">
      <c r="R3630" s="154"/>
    </row>
    <row r="3631" spans="18:18" x14ac:dyDescent="0.35">
      <c r="R3631" s="154"/>
    </row>
    <row r="3632" spans="18:18" x14ac:dyDescent="0.35">
      <c r="R3632" s="154"/>
    </row>
    <row r="3633" spans="18:18" x14ac:dyDescent="0.35">
      <c r="R3633" s="154"/>
    </row>
    <row r="3634" spans="18:18" x14ac:dyDescent="0.35">
      <c r="R3634" s="154"/>
    </row>
    <row r="3635" spans="18:18" x14ac:dyDescent="0.35">
      <c r="R3635" s="154"/>
    </row>
    <row r="3636" spans="18:18" x14ac:dyDescent="0.35">
      <c r="R3636" s="154"/>
    </row>
    <row r="3637" spans="18:18" x14ac:dyDescent="0.35">
      <c r="R3637" s="154"/>
    </row>
    <row r="3638" spans="18:18" x14ac:dyDescent="0.35">
      <c r="R3638" s="154"/>
    </row>
    <row r="3639" spans="18:18" x14ac:dyDescent="0.35">
      <c r="R3639" s="154"/>
    </row>
    <row r="3640" spans="18:18" x14ac:dyDescent="0.35">
      <c r="R3640" s="154"/>
    </row>
    <row r="3641" spans="18:18" x14ac:dyDescent="0.35">
      <c r="R3641" s="154"/>
    </row>
    <row r="3642" spans="18:18" x14ac:dyDescent="0.35">
      <c r="R3642" s="154"/>
    </row>
    <row r="3643" spans="18:18" x14ac:dyDescent="0.35">
      <c r="R3643" s="154"/>
    </row>
    <row r="3644" spans="18:18" x14ac:dyDescent="0.35">
      <c r="R3644" s="154"/>
    </row>
    <row r="3645" spans="18:18" x14ac:dyDescent="0.35">
      <c r="R3645" s="154"/>
    </row>
    <row r="3646" spans="18:18" x14ac:dyDescent="0.35">
      <c r="R3646" s="154"/>
    </row>
    <row r="3647" spans="18:18" x14ac:dyDescent="0.35">
      <c r="R3647" s="154"/>
    </row>
    <row r="3648" spans="18:18" x14ac:dyDescent="0.35">
      <c r="R3648" s="154"/>
    </row>
    <row r="3649" spans="18:18" x14ac:dyDescent="0.35">
      <c r="R3649" s="154"/>
    </row>
    <row r="3650" spans="18:18" x14ac:dyDescent="0.35">
      <c r="R3650" s="154"/>
    </row>
    <row r="3651" spans="18:18" x14ac:dyDescent="0.35">
      <c r="R3651" s="154"/>
    </row>
    <row r="3652" spans="18:18" x14ac:dyDescent="0.35">
      <c r="R3652" s="154"/>
    </row>
    <row r="3653" spans="18:18" x14ac:dyDescent="0.35">
      <c r="R3653" s="154"/>
    </row>
    <row r="3654" spans="18:18" x14ac:dyDescent="0.35">
      <c r="R3654" s="154"/>
    </row>
    <row r="3655" spans="18:18" x14ac:dyDescent="0.35">
      <c r="R3655" s="154"/>
    </row>
    <row r="3656" spans="18:18" x14ac:dyDescent="0.35">
      <c r="R3656" s="154"/>
    </row>
    <row r="3657" spans="18:18" x14ac:dyDescent="0.35">
      <c r="R3657" s="154"/>
    </row>
    <row r="3658" spans="18:18" x14ac:dyDescent="0.35">
      <c r="R3658" s="154"/>
    </row>
    <row r="3659" spans="18:18" x14ac:dyDescent="0.35">
      <c r="R3659" s="154"/>
    </row>
    <row r="3660" spans="18:18" x14ac:dyDescent="0.35">
      <c r="R3660" s="154"/>
    </row>
    <row r="3661" spans="18:18" x14ac:dyDescent="0.35">
      <c r="R3661" s="154"/>
    </row>
    <row r="3662" spans="18:18" x14ac:dyDescent="0.35">
      <c r="R3662" s="154"/>
    </row>
    <row r="3663" spans="18:18" x14ac:dyDescent="0.35">
      <c r="R3663" s="154"/>
    </row>
    <row r="3664" spans="18:18" x14ac:dyDescent="0.35">
      <c r="R3664" s="154"/>
    </row>
    <row r="3665" spans="18:18" x14ac:dyDescent="0.35">
      <c r="R3665" s="154"/>
    </row>
    <row r="3666" spans="18:18" x14ac:dyDescent="0.35">
      <c r="R3666" s="154"/>
    </row>
    <row r="3667" spans="18:18" x14ac:dyDescent="0.35">
      <c r="R3667" s="154"/>
    </row>
    <row r="3668" spans="18:18" x14ac:dyDescent="0.35">
      <c r="R3668" s="154"/>
    </row>
    <row r="3669" spans="18:18" x14ac:dyDescent="0.35">
      <c r="R3669" s="154"/>
    </row>
    <row r="3670" spans="18:18" x14ac:dyDescent="0.35">
      <c r="R3670" s="154"/>
    </row>
    <row r="3671" spans="18:18" x14ac:dyDescent="0.35">
      <c r="R3671" s="154"/>
    </row>
    <row r="3672" spans="18:18" x14ac:dyDescent="0.35">
      <c r="R3672" s="154"/>
    </row>
    <row r="3673" spans="18:18" x14ac:dyDescent="0.35">
      <c r="R3673" s="154"/>
    </row>
    <row r="3674" spans="18:18" x14ac:dyDescent="0.35">
      <c r="R3674" s="154"/>
    </row>
    <row r="3675" spans="18:18" x14ac:dyDescent="0.35">
      <c r="R3675" s="154"/>
    </row>
    <row r="3676" spans="18:18" x14ac:dyDescent="0.35">
      <c r="R3676" s="154"/>
    </row>
    <row r="3677" spans="18:18" x14ac:dyDescent="0.35">
      <c r="R3677" s="154"/>
    </row>
    <row r="3678" spans="18:18" x14ac:dyDescent="0.35">
      <c r="R3678" s="154"/>
    </row>
    <row r="3679" spans="18:18" x14ac:dyDescent="0.35">
      <c r="R3679" s="154"/>
    </row>
    <row r="3680" spans="18:18" x14ac:dyDescent="0.35">
      <c r="R3680" s="154"/>
    </row>
    <row r="3681" spans="18:18" x14ac:dyDescent="0.35">
      <c r="R3681" s="154"/>
    </row>
    <row r="3682" spans="18:18" x14ac:dyDescent="0.35">
      <c r="R3682" s="154"/>
    </row>
    <row r="3683" spans="18:18" x14ac:dyDescent="0.35">
      <c r="R3683" s="154"/>
    </row>
    <row r="3684" spans="18:18" x14ac:dyDescent="0.35">
      <c r="R3684" s="154"/>
    </row>
    <row r="3685" spans="18:18" x14ac:dyDescent="0.35">
      <c r="R3685" s="154"/>
    </row>
    <row r="3686" spans="18:18" x14ac:dyDescent="0.35">
      <c r="R3686" s="154"/>
    </row>
    <row r="3687" spans="18:18" x14ac:dyDescent="0.35">
      <c r="R3687" s="154"/>
    </row>
    <row r="3688" spans="18:18" x14ac:dyDescent="0.35">
      <c r="R3688" s="154"/>
    </row>
    <row r="3689" spans="18:18" x14ac:dyDescent="0.35">
      <c r="R3689" s="154"/>
    </row>
    <row r="3690" spans="18:18" x14ac:dyDescent="0.35">
      <c r="R3690" s="154"/>
    </row>
    <row r="3691" spans="18:18" x14ac:dyDescent="0.35">
      <c r="R3691" s="154"/>
    </row>
    <row r="3692" spans="18:18" x14ac:dyDescent="0.35">
      <c r="R3692" s="154"/>
    </row>
    <row r="3693" spans="18:18" x14ac:dyDescent="0.35">
      <c r="R3693" s="154"/>
    </row>
    <row r="3694" spans="18:18" x14ac:dyDescent="0.35">
      <c r="R3694" s="154"/>
    </row>
    <row r="3695" spans="18:18" x14ac:dyDescent="0.35">
      <c r="R3695" s="154"/>
    </row>
    <row r="3696" spans="18:18" x14ac:dyDescent="0.35">
      <c r="R3696" s="154"/>
    </row>
    <row r="3697" spans="18:18" x14ac:dyDescent="0.35">
      <c r="R3697" s="154"/>
    </row>
    <row r="3698" spans="18:18" x14ac:dyDescent="0.35">
      <c r="R3698" s="154"/>
    </row>
    <row r="3699" spans="18:18" x14ac:dyDescent="0.35">
      <c r="R3699" s="154"/>
    </row>
    <row r="3700" spans="18:18" x14ac:dyDescent="0.35">
      <c r="R3700" s="154"/>
    </row>
    <row r="3701" spans="18:18" x14ac:dyDescent="0.35">
      <c r="R3701" s="154"/>
    </row>
    <row r="3702" spans="18:18" x14ac:dyDescent="0.35">
      <c r="R3702" s="154"/>
    </row>
    <row r="3703" spans="18:18" x14ac:dyDescent="0.35">
      <c r="R3703" s="154"/>
    </row>
    <row r="3704" spans="18:18" x14ac:dyDescent="0.35">
      <c r="R3704" s="154"/>
    </row>
    <row r="3705" spans="18:18" x14ac:dyDescent="0.35">
      <c r="R3705" s="154"/>
    </row>
    <row r="3706" spans="18:18" x14ac:dyDescent="0.35">
      <c r="R3706" s="154"/>
    </row>
    <row r="3707" spans="18:18" x14ac:dyDescent="0.35">
      <c r="R3707" s="154"/>
    </row>
    <row r="3708" spans="18:18" x14ac:dyDescent="0.35">
      <c r="R3708" s="154"/>
    </row>
    <row r="3709" spans="18:18" x14ac:dyDescent="0.35">
      <c r="R3709" s="154"/>
    </row>
    <row r="3710" spans="18:18" x14ac:dyDescent="0.35">
      <c r="R3710" s="154"/>
    </row>
    <row r="3711" spans="18:18" x14ac:dyDescent="0.35">
      <c r="R3711" s="154"/>
    </row>
    <row r="3712" spans="18:18" x14ac:dyDescent="0.35">
      <c r="R3712" s="154"/>
    </row>
    <row r="3713" spans="18:18" x14ac:dyDescent="0.35">
      <c r="R3713" s="154"/>
    </row>
    <row r="3714" spans="18:18" x14ac:dyDescent="0.35">
      <c r="R3714" s="154"/>
    </row>
    <row r="3715" spans="18:18" x14ac:dyDescent="0.35">
      <c r="R3715" s="154"/>
    </row>
    <row r="3716" spans="18:18" x14ac:dyDescent="0.35">
      <c r="R3716" s="154"/>
    </row>
    <row r="3717" spans="18:18" x14ac:dyDescent="0.35">
      <c r="R3717" s="154"/>
    </row>
    <row r="3718" spans="18:18" x14ac:dyDescent="0.35">
      <c r="R3718" s="154"/>
    </row>
    <row r="3719" spans="18:18" x14ac:dyDescent="0.35">
      <c r="R3719" s="154"/>
    </row>
    <row r="3720" spans="18:18" x14ac:dyDescent="0.35">
      <c r="R3720" s="154"/>
    </row>
    <row r="3721" spans="18:18" x14ac:dyDescent="0.35">
      <c r="R3721" s="154"/>
    </row>
    <row r="3722" spans="18:18" x14ac:dyDescent="0.35">
      <c r="R3722" s="154"/>
    </row>
    <row r="3723" spans="18:18" x14ac:dyDescent="0.35">
      <c r="R3723" s="154"/>
    </row>
    <row r="3724" spans="18:18" x14ac:dyDescent="0.35">
      <c r="R3724" s="154"/>
    </row>
    <row r="3725" spans="18:18" x14ac:dyDescent="0.35">
      <c r="R3725" s="154"/>
    </row>
    <row r="3726" spans="18:18" x14ac:dyDescent="0.35">
      <c r="R3726" s="154"/>
    </row>
    <row r="3727" spans="18:18" x14ac:dyDescent="0.35">
      <c r="R3727" s="154"/>
    </row>
    <row r="3728" spans="18:18" x14ac:dyDescent="0.35">
      <c r="R3728" s="154"/>
    </row>
    <row r="3729" spans="18:18" x14ac:dyDescent="0.35">
      <c r="R3729" s="154"/>
    </row>
    <row r="3730" spans="18:18" x14ac:dyDescent="0.35">
      <c r="R3730" s="154"/>
    </row>
    <row r="3731" spans="18:18" x14ac:dyDescent="0.35">
      <c r="R3731" s="154"/>
    </row>
    <row r="3732" spans="18:18" x14ac:dyDescent="0.35">
      <c r="R3732" s="154"/>
    </row>
    <row r="3733" spans="18:18" x14ac:dyDescent="0.35">
      <c r="R3733" s="154"/>
    </row>
    <row r="3734" spans="18:18" x14ac:dyDescent="0.35">
      <c r="R3734" s="154"/>
    </row>
    <row r="3735" spans="18:18" x14ac:dyDescent="0.35">
      <c r="R3735" s="154"/>
    </row>
    <row r="3736" spans="18:18" x14ac:dyDescent="0.35">
      <c r="R3736" s="154"/>
    </row>
    <row r="3737" spans="18:18" x14ac:dyDescent="0.35">
      <c r="R3737" s="154"/>
    </row>
    <row r="3738" spans="18:18" x14ac:dyDescent="0.35">
      <c r="R3738" s="154"/>
    </row>
    <row r="3739" spans="18:18" x14ac:dyDescent="0.35">
      <c r="R3739" s="154"/>
    </row>
    <row r="3740" spans="18:18" x14ac:dyDescent="0.35">
      <c r="R3740" s="154"/>
    </row>
    <row r="3741" spans="18:18" x14ac:dyDescent="0.35">
      <c r="R3741" s="154"/>
    </row>
    <row r="3742" spans="18:18" x14ac:dyDescent="0.35">
      <c r="R3742" s="154"/>
    </row>
    <row r="3743" spans="18:18" x14ac:dyDescent="0.35">
      <c r="R3743" s="154"/>
    </row>
    <row r="3744" spans="18:18" x14ac:dyDescent="0.35">
      <c r="R3744" s="154"/>
    </row>
    <row r="3745" spans="18:18" x14ac:dyDescent="0.35">
      <c r="R3745" s="154"/>
    </row>
    <row r="3746" spans="18:18" x14ac:dyDescent="0.35">
      <c r="R3746" s="154"/>
    </row>
    <row r="3747" spans="18:18" x14ac:dyDescent="0.35">
      <c r="R3747" s="154"/>
    </row>
    <row r="3748" spans="18:18" x14ac:dyDescent="0.35">
      <c r="R3748" s="154"/>
    </row>
    <row r="3749" spans="18:18" x14ac:dyDescent="0.35">
      <c r="R3749" s="154"/>
    </row>
    <row r="3750" spans="18:18" x14ac:dyDescent="0.35">
      <c r="R3750" s="154"/>
    </row>
    <row r="3751" spans="18:18" x14ac:dyDescent="0.35">
      <c r="R3751" s="154"/>
    </row>
    <row r="3752" spans="18:18" x14ac:dyDescent="0.35">
      <c r="R3752" s="154"/>
    </row>
    <row r="3753" spans="18:18" x14ac:dyDescent="0.35">
      <c r="R3753" s="154"/>
    </row>
    <row r="3754" spans="18:18" x14ac:dyDescent="0.35">
      <c r="R3754" s="154"/>
    </row>
    <row r="3755" spans="18:18" x14ac:dyDescent="0.35">
      <c r="R3755" s="154"/>
    </row>
    <row r="3756" spans="18:18" x14ac:dyDescent="0.35">
      <c r="R3756" s="154"/>
    </row>
    <row r="3757" spans="18:18" x14ac:dyDescent="0.35">
      <c r="R3757" s="154"/>
    </row>
    <row r="3758" spans="18:18" x14ac:dyDescent="0.35">
      <c r="R3758" s="154"/>
    </row>
    <row r="3759" spans="18:18" x14ac:dyDescent="0.35">
      <c r="R3759" s="154"/>
    </row>
    <row r="3760" spans="18:18" x14ac:dyDescent="0.35">
      <c r="R3760" s="154"/>
    </row>
    <row r="3761" spans="18:18" x14ac:dyDescent="0.35">
      <c r="R3761" s="154"/>
    </row>
    <row r="3762" spans="18:18" x14ac:dyDescent="0.35">
      <c r="R3762" s="154"/>
    </row>
    <row r="3763" spans="18:18" x14ac:dyDescent="0.35">
      <c r="R3763" s="154"/>
    </row>
    <row r="3764" spans="18:18" x14ac:dyDescent="0.35">
      <c r="R3764" s="154"/>
    </row>
    <row r="3765" spans="18:18" x14ac:dyDescent="0.35">
      <c r="R3765" s="154"/>
    </row>
    <row r="3766" spans="18:18" x14ac:dyDescent="0.35">
      <c r="R3766" s="154"/>
    </row>
    <row r="3767" spans="18:18" x14ac:dyDescent="0.35">
      <c r="R3767" s="154"/>
    </row>
    <row r="3768" spans="18:18" x14ac:dyDescent="0.35">
      <c r="R3768" s="154"/>
    </row>
    <row r="3769" spans="18:18" x14ac:dyDescent="0.35">
      <c r="R3769" s="154"/>
    </row>
    <row r="3770" spans="18:18" x14ac:dyDescent="0.35">
      <c r="R3770" s="154"/>
    </row>
    <row r="3771" spans="18:18" x14ac:dyDescent="0.35">
      <c r="R3771" s="154"/>
    </row>
    <row r="3772" spans="18:18" x14ac:dyDescent="0.35">
      <c r="R3772" s="154"/>
    </row>
    <row r="3773" spans="18:18" x14ac:dyDescent="0.35">
      <c r="R3773" s="154"/>
    </row>
    <row r="3774" spans="18:18" x14ac:dyDescent="0.35">
      <c r="R3774" s="154"/>
    </row>
    <row r="3775" spans="18:18" x14ac:dyDescent="0.35">
      <c r="R3775" s="154"/>
    </row>
    <row r="3776" spans="18:18" x14ac:dyDescent="0.35">
      <c r="R3776" s="154"/>
    </row>
    <row r="3777" spans="18:18" x14ac:dyDescent="0.35">
      <c r="R3777" s="154"/>
    </row>
    <row r="3778" spans="18:18" x14ac:dyDescent="0.35">
      <c r="R3778" s="154"/>
    </row>
    <row r="3779" spans="18:18" x14ac:dyDescent="0.35">
      <c r="R3779" s="154"/>
    </row>
    <row r="3780" spans="18:18" x14ac:dyDescent="0.35">
      <c r="R3780" s="154"/>
    </row>
    <row r="3781" spans="18:18" x14ac:dyDescent="0.35">
      <c r="R3781" s="154"/>
    </row>
    <row r="3782" spans="18:18" x14ac:dyDescent="0.35">
      <c r="R3782" s="154"/>
    </row>
    <row r="3783" spans="18:18" x14ac:dyDescent="0.35">
      <c r="R3783" s="154"/>
    </row>
    <row r="3784" spans="18:18" x14ac:dyDescent="0.35">
      <c r="R3784" s="154"/>
    </row>
    <row r="3785" spans="18:18" x14ac:dyDescent="0.35">
      <c r="R3785" s="154"/>
    </row>
    <row r="3786" spans="18:18" x14ac:dyDescent="0.35">
      <c r="R3786" s="154"/>
    </row>
    <row r="3787" spans="18:18" x14ac:dyDescent="0.35">
      <c r="R3787" s="154"/>
    </row>
    <row r="3788" spans="18:18" x14ac:dyDescent="0.35">
      <c r="R3788" s="154"/>
    </row>
    <row r="3789" spans="18:18" x14ac:dyDescent="0.35">
      <c r="R3789" s="154"/>
    </row>
    <row r="3790" spans="18:18" x14ac:dyDescent="0.35">
      <c r="R3790" s="154"/>
    </row>
    <row r="3791" spans="18:18" x14ac:dyDescent="0.35">
      <c r="R3791" s="154"/>
    </row>
    <row r="3792" spans="18:18" x14ac:dyDescent="0.35">
      <c r="R3792" s="154"/>
    </row>
    <row r="3793" spans="18:18" x14ac:dyDescent="0.35">
      <c r="R3793" s="154"/>
    </row>
    <row r="3794" spans="18:18" x14ac:dyDescent="0.35">
      <c r="R3794" s="154"/>
    </row>
    <row r="3795" spans="18:18" x14ac:dyDescent="0.35">
      <c r="R3795" s="154"/>
    </row>
    <row r="3796" spans="18:18" x14ac:dyDescent="0.35">
      <c r="R3796" s="154"/>
    </row>
    <row r="3797" spans="18:18" x14ac:dyDescent="0.35">
      <c r="R3797" s="154"/>
    </row>
    <row r="3798" spans="18:18" x14ac:dyDescent="0.35">
      <c r="R3798" s="154"/>
    </row>
    <row r="3799" spans="18:18" x14ac:dyDescent="0.35">
      <c r="R3799" s="154"/>
    </row>
    <row r="3800" spans="18:18" x14ac:dyDescent="0.35">
      <c r="R3800" s="154"/>
    </row>
    <row r="3801" spans="18:18" x14ac:dyDescent="0.35">
      <c r="R3801" s="154"/>
    </row>
    <row r="3802" spans="18:18" x14ac:dyDescent="0.35">
      <c r="R3802" s="154"/>
    </row>
    <row r="3803" spans="18:18" x14ac:dyDescent="0.35">
      <c r="R3803" s="154"/>
    </row>
    <row r="3804" spans="18:18" x14ac:dyDescent="0.35">
      <c r="R3804" s="154"/>
    </row>
    <row r="3805" spans="18:18" x14ac:dyDescent="0.35">
      <c r="R3805" s="154"/>
    </row>
    <row r="3806" spans="18:18" x14ac:dyDescent="0.35">
      <c r="R3806" s="154"/>
    </row>
    <row r="3807" spans="18:18" x14ac:dyDescent="0.35">
      <c r="R3807" s="154"/>
    </row>
    <row r="3808" spans="18:18" x14ac:dyDescent="0.35">
      <c r="R3808" s="154"/>
    </row>
    <row r="3809" spans="18:18" x14ac:dyDescent="0.35">
      <c r="R3809" s="154"/>
    </row>
    <row r="3810" spans="18:18" x14ac:dyDescent="0.35">
      <c r="R3810" s="154"/>
    </row>
    <row r="3811" spans="18:18" x14ac:dyDescent="0.35">
      <c r="R3811" s="154"/>
    </row>
    <row r="3812" spans="18:18" x14ac:dyDescent="0.35">
      <c r="R3812" s="154"/>
    </row>
    <row r="3813" spans="18:18" x14ac:dyDescent="0.35">
      <c r="R3813" s="154"/>
    </row>
    <row r="3814" spans="18:18" x14ac:dyDescent="0.35">
      <c r="R3814" s="154"/>
    </row>
    <row r="3815" spans="18:18" x14ac:dyDescent="0.35">
      <c r="R3815" s="154"/>
    </row>
    <row r="3816" spans="18:18" x14ac:dyDescent="0.35">
      <c r="R3816" s="154"/>
    </row>
    <row r="3817" spans="18:18" x14ac:dyDescent="0.35">
      <c r="R3817" s="154"/>
    </row>
    <row r="3818" spans="18:18" x14ac:dyDescent="0.35">
      <c r="R3818" s="154"/>
    </row>
    <row r="3819" spans="18:18" x14ac:dyDescent="0.35">
      <c r="R3819" s="154"/>
    </row>
    <row r="3820" spans="18:18" x14ac:dyDescent="0.35">
      <c r="R3820" s="154"/>
    </row>
    <row r="3821" spans="18:18" x14ac:dyDescent="0.35">
      <c r="R3821" s="154"/>
    </row>
    <row r="3822" spans="18:18" x14ac:dyDescent="0.35">
      <c r="R3822" s="154"/>
    </row>
    <row r="3823" spans="18:18" x14ac:dyDescent="0.35">
      <c r="R3823" s="154"/>
    </row>
    <row r="3824" spans="18:18" x14ac:dyDescent="0.35">
      <c r="R3824" s="154"/>
    </row>
    <row r="3825" spans="18:18" x14ac:dyDescent="0.35">
      <c r="R3825" s="154"/>
    </row>
    <row r="3826" spans="18:18" x14ac:dyDescent="0.35">
      <c r="R3826" s="154"/>
    </row>
    <row r="3827" spans="18:18" x14ac:dyDescent="0.35">
      <c r="R3827" s="154"/>
    </row>
    <row r="3828" spans="18:18" x14ac:dyDescent="0.35">
      <c r="R3828" s="154"/>
    </row>
    <row r="3829" spans="18:18" x14ac:dyDescent="0.35">
      <c r="R3829" s="154"/>
    </row>
    <row r="3830" spans="18:18" x14ac:dyDescent="0.35">
      <c r="R3830" s="154"/>
    </row>
    <row r="3831" spans="18:18" x14ac:dyDescent="0.35">
      <c r="R3831" s="154"/>
    </row>
    <row r="3832" spans="18:18" x14ac:dyDescent="0.35">
      <c r="R3832" s="154"/>
    </row>
    <row r="3833" spans="18:18" x14ac:dyDescent="0.35">
      <c r="R3833" s="154"/>
    </row>
    <row r="3834" spans="18:18" x14ac:dyDescent="0.35">
      <c r="R3834" s="154"/>
    </row>
    <row r="3835" spans="18:18" x14ac:dyDescent="0.35">
      <c r="R3835" s="154"/>
    </row>
    <row r="3836" spans="18:18" x14ac:dyDescent="0.35">
      <c r="R3836" s="154"/>
    </row>
    <row r="3837" spans="18:18" x14ac:dyDescent="0.35">
      <c r="R3837" s="154"/>
    </row>
    <row r="3838" spans="18:18" x14ac:dyDescent="0.35">
      <c r="R3838" s="154"/>
    </row>
    <row r="3839" spans="18:18" x14ac:dyDescent="0.35">
      <c r="R3839" s="154"/>
    </row>
    <row r="3840" spans="18:18" x14ac:dyDescent="0.35">
      <c r="R3840" s="154"/>
    </row>
    <row r="3841" spans="18:18" x14ac:dyDescent="0.35">
      <c r="R3841" s="154"/>
    </row>
    <row r="3842" spans="18:18" x14ac:dyDescent="0.35">
      <c r="R3842" s="154"/>
    </row>
    <row r="3843" spans="18:18" x14ac:dyDescent="0.35">
      <c r="R3843" s="154"/>
    </row>
    <row r="3844" spans="18:18" x14ac:dyDescent="0.35">
      <c r="R3844" s="154"/>
    </row>
    <row r="3845" spans="18:18" x14ac:dyDescent="0.35">
      <c r="R3845" s="154"/>
    </row>
    <row r="3846" spans="18:18" x14ac:dyDescent="0.35">
      <c r="R3846" s="154"/>
    </row>
    <row r="3847" spans="18:18" x14ac:dyDescent="0.35">
      <c r="R3847" s="154"/>
    </row>
    <row r="3848" spans="18:18" x14ac:dyDescent="0.35">
      <c r="R3848" s="154"/>
    </row>
    <row r="3849" spans="18:18" x14ac:dyDescent="0.35">
      <c r="R3849" s="154"/>
    </row>
    <row r="3850" spans="18:18" x14ac:dyDescent="0.35">
      <c r="R3850" s="154"/>
    </row>
    <row r="3851" spans="18:18" x14ac:dyDescent="0.35">
      <c r="R3851" s="154"/>
    </row>
    <row r="3852" spans="18:18" x14ac:dyDescent="0.35">
      <c r="R3852" s="154"/>
    </row>
    <row r="3853" spans="18:18" x14ac:dyDescent="0.35">
      <c r="R3853" s="154"/>
    </row>
    <row r="3854" spans="18:18" x14ac:dyDescent="0.35">
      <c r="R3854" s="154"/>
    </row>
    <row r="3855" spans="18:18" x14ac:dyDescent="0.35">
      <c r="R3855" s="154"/>
    </row>
    <row r="3856" spans="18:18" x14ac:dyDescent="0.35">
      <c r="R3856" s="154"/>
    </row>
    <row r="3857" spans="18:18" x14ac:dyDescent="0.35">
      <c r="R3857" s="154"/>
    </row>
    <row r="3858" spans="18:18" x14ac:dyDescent="0.35">
      <c r="R3858" s="154"/>
    </row>
    <row r="3859" spans="18:18" x14ac:dyDescent="0.35">
      <c r="R3859" s="154"/>
    </row>
    <row r="3860" spans="18:18" x14ac:dyDescent="0.35">
      <c r="R3860" s="154"/>
    </row>
    <row r="3861" spans="18:18" x14ac:dyDescent="0.35">
      <c r="R3861" s="154"/>
    </row>
    <row r="3862" spans="18:18" x14ac:dyDescent="0.35">
      <c r="R3862" s="154"/>
    </row>
    <row r="3863" spans="18:18" x14ac:dyDescent="0.35">
      <c r="R3863" s="154"/>
    </row>
    <row r="3864" spans="18:18" x14ac:dyDescent="0.35">
      <c r="R3864" s="154"/>
    </row>
    <row r="3865" spans="18:18" x14ac:dyDescent="0.35">
      <c r="R3865" s="154"/>
    </row>
    <row r="3866" spans="18:18" x14ac:dyDescent="0.35">
      <c r="R3866" s="154"/>
    </row>
    <row r="3867" spans="18:18" x14ac:dyDescent="0.35">
      <c r="R3867" s="154"/>
    </row>
    <row r="3868" spans="18:18" x14ac:dyDescent="0.35">
      <c r="R3868" s="154"/>
    </row>
    <row r="3869" spans="18:18" x14ac:dyDescent="0.35">
      <c r="R3869" s="154"/>
    </row>
    <row r="3870" spans="18:18" x14ac:dyDescent="0.35">
      <c r="R3870" s="154"/>
    </row>
    <row r="3871" spans="18:18" x14ac:dyDescent="0.35">
      <c r="R3871" s="154"/>
    </row>
    <row r="3872" spans="18:18" x14ac:dyDescent="0.35">
      <c r="R3872" s="154"/>
    </row>
    <row r="3873" spans="18:18" x14ac:dyDescent="0.35">
      <c r="R3873" s="154"/>
    </row>
    <row r="3874" spans="18:18" x14ac:dyDescent="0.35">
      <c r="R3874" s="154"/>
    </row>
    <row r="3875" spans="18:18" x14ac:dyDescent="0.35">
      <c r="R3875" s="154"/>
    </row>
    <row r="3876" spans="18:18" x14ac:dyDescent="0.35">
      <c r="R3876" s="154"/>
    </row>
    <row r="3877" spans="18:18" x14ac:dyDescent="0.35">
      <c r="R3877" s="154"/>
    </row>
    <row r="3878" spans="18:18" x14ac:dyDescent="0.35">
      <c r="R3878" s="154"/>
    </row>
    <row r="3879" spans="18:18" x14ac:dyDescent="0.35">
      <c r="R3879" s="154"/>
    </row>
    <row r="3880" spans="18:18" x14ac:dyDescent="0.35">
      <c r="R3880" s="154"/>
    </row>
    <row r="3881" spans="18:18" x14ac:dyDescent="0.35">
      <c r="R3881" s="154"/>
    </row>
    <row r="3882" spans="18:18" x14ac:dyDescent="0.35">
      <c r="R3882" s="154"/>
    </row>
    <row r="3883" spans="18:18" x14ac:dyDescent="0.35">
      <c r="R3883" s="154"/>
    </row>
    <row r="3884" spans="18:18" x14ac:dyDescent="0.35">
      <c r="R3884" s="154"/>
    </row>
    <row r="3885" spans="18:18" x14ac:dyDescent="0.35">
      <c r="R3885" s="154"/>
    </row>
    <row r="3886" spans="18:18" x14ac:dyDescent="0.35">
      <c r="R3886" s="154"/>
    </row>
    <row r="3887" spans="18:18" x14ac:dyDescent="0.35">
      <c r="R3887" s="154"/>
    </row>
    <row r="3888" spans="18:18" x14ac:dyDescent="0.35">
      <c r="R3888" s="154"/>
    </row>
    <row r="3889" spans="18:18" x14ac:dyDescent="0.35">
      <c r="R3889" s="154"/>
    </row>
    <row r="3890" spans="18:18" x14ac:dyDescent="0.35">
      <c r="R3890" s="154"/>
    </row>
    <row r="3891" spans="18:18" x14ac:dyDescent="0.35">
      <c r="R3891" s="154"/>
    </row>
    <row r="3892" spans="18:18" x14ac:dyDescent="0.35">
      <c r="R3892" s="154"/>
    </row>
    <row r="3893" spans="18:18" x14ac:dyDescent="0.35">
      <c r="R3893" s="154"/>
    </row>
    <row r="3894" spans="18:18" x14ac:dyDescent="0.35">
      <c r="R3894" s="154"/>
    </row>
    <row r="3895" spans="18:18" x14ac:dyDescent="0.35">
      <c r="R3895" s="154"/>
    </row>
    <row r="3896" spans="18:18" x14ac:dyDescent="0.35">
      <c r="R3896" s="154"/>
    </row>
    <row r="3897" spans="18:18" x14ac:dyDescent="0.35">
      <c r="R3897" s="154"/>
    </row>
    <row r="3898" spans="18:18" x14ac:dyDescent="0.35">
      <c r="R3898" s="154"/>
    </row>
    <row r="3899" spans="18:18" x14ac:dyDescent="0.35">
      <c r="R3899" s="154"/>
    </row>
    <row r="3900" spans="18:18" x14ac:dyDescent="0.35">
      <c r="R3900" s="154"/>
    </row>
    <row r="3901" spans="18:18" x14ac:dyDescent="0.35">
      <c r="R3901" s="154"/>
    </row>
    <row r="3902" spans="18:18" x14ac:dyDescent="0.35">
      <c r="R3902" s="154"/>
    </row>
    <row r="3903" spans="18:18" x14ac:dyDescent="0.35">
      <c r="R3903" s="154"/>
    </row>
    <row r="3904" spans="18:18" x14ac:dyDescent="0.35">
      <c r="R3904" s="154"/>
    </row>
    <row r="3905" spans="18:18" x14ac:dyDescent="0.35">
      <c r="R3905" s="154"/>
    </row>
    <row r="3906" spans="18:18" x14ac:dyDescent="0.35">
      <c r="R3906" s="154"/>
    </row>
    <row r="3907" spans="18:18" x14ac:dyDescent="0.35">
      <c r="R3907" s="154"/>
    </row>
    <row r="3908" spans="18:18" x14ac:dyDescent="0.35">
      <c r="R3908" s="154"/>
    </row>
    <row r="3909" spans="18:18" x14ac:dyDescent="0.35">
      <c r="R3909" s="154"/>
    </row>
    <row r="3910" spans="18:18" x14ac:dyDescent="0.35">
      <c r="R3910" s="154"/>
    </row>
    <row r="3911" spans="18:18" x14ac:dyDescent="0.35">
      <c r="R3911" s="154"/>
    </row>
    <row r="3912" spans="18:18" x14ac:dyDescent="0.35">
      <c r="R3912" s="154"/>
    </row>
    <row r="3913" spans="18:18" x14ac:dyDescent="0.35">
      <c r="R3913" s="154"/>
    </row>
    <row r="3914" spans="18:18" x14ac:dyDescent="0.35">
      <c r="R3914" s="154"/>
    </row>
    <row r="3915" spans="18:18" x14ac:dyDescent="0.35">
      <c r="R3915" s="154"/>
    </row>
    <row r="3916" spans="18:18" x14ac:dyDescent="0.35">
      <c r="R3916" s="154"/>
    </row>
    <row r="3917" spans="18:18" x14ac:dyDescent="0.35">
      <c r="R3917" s="154"/>
    </row>
    <row r="3918" spans="18:18" x14ac:dyDescent="0.35">
      <c r="R3918" s="154"/>
    </row>
    <row r="3919" spans="18:18" x14ac:dyDescent="0.35">
      <c r="R3919" s="154"/>
    </row>
    <row r="3920" spans="18:18" x14ac:dyDescent="0.35">
      <c r="R3920" s="154"/>
    </row>
    <row r="3921" spans="18:18" x14ac:dyDescent="0.35">
      <c r="R3921" s="154"/>
    </row>
    <row r="3922" spans="18:18" x14ac:dyDescent="0.35">
      <c r="R3922" s="154"/>
    </row>
    <row r="3923" spans="18:18" x14ac:dyDescent="0.35">
      <c r="R3923" s="154"/>
    </row>
    <row r="3924" spans="18:18" x14ac:dyDescent="0.35">
      <c r="R3924" s="154"/>
    </row>
    <row r="3925" spans="18:18" x14ac:dyDescent="0.35">
      <c r="R3925" s="154"/>
    </row>
    <row r="3926" spans="18:18" x14ac:dyDescent="0.35">
      <c r="R3926" s="154"/>
    </row>
    <row r="3927" spans="18:18" x14ac:dyDescent="0.35">
      <c r="R3927" s="154"/>
    </row>
    <row r="3928" spans="18:18" x14ac:dyDescent="0.35">
      <c r="R3928" s="154"/>
    </row>
    <row r="3929" spans="18:18" x14ac:dyDescent="0.35">
      <c r="R3929" s="154"/>
    </row>
    <row r="3930" spans="18:18" x14ac:dyDescent="0.35">
      <c r="R3930" s="154"/>
    </row>
    <row r="3931" spans="18:18" x14ac:dyDescent="0.35">
      <c r="R3931" s="154"/>
    </row>
    <row r="3932" spans="18:18" x14ac:dyDescent="0.35">
      <c r="R3932" s="154"/>
    </row>
    <row r="3933" spans="18:18" x14ac:dyDescent="0.35">
      <c r="R3933" s="154"/>
    </row>
    <row r="3934" spans="18:18" x14ac:dyDescent="0.35">
      <c r="R3934" s="154"/>
    </row>
    <row r="3935" spans="18:18" x14ac:dyDescent="0.35">
      <c r="R3935" s="154"/>
    </row>
    <row r="3936" spans="18:18" x14ac:dyDescent="0.35">
      <c r="R3936" s="154"/>
    </row>
    <row r="3937" spans="18:18" x14ac:dyDescent="0.35">
      <c r="R3937" s="154"/>
    </row>
    <row r="3938" spans="18:18" x14ac:dyDescent="0.35">
      <c r="R3938" s="154"/>
    </row>
    <row r="3939" spans="18:18" x14ac:dyDescent="0.35">
      <c r="R3939" s="154"/>
    </row>
    <row r="3940" spans="18:18" x14ac:dyDescent="0.35">
      <c r="R3940" s="154"/>
    </row>
    <row r="3941" spans="18:18" x14ac:dyDescent="0.35">
      <c r="R3941" s="154"/>
    </row>
    <row r="3942" spans="18:18" x14ac:dyDescent="0.35">
      <c r="R3942" s="154"/>
    </row>
    <row r="3943" spans="18:18" x14ac:dyDescent="0.35">
      <c r="R3943" s="154"/>
    </row>
    <row r="3944" spans="18:18" x14ac:dyDescent="0.35">
      <c r="R3944" s="154"/>
    </row>
    <row r="3945" spans="18:18" x14ac:dyDescent="0.35">
      <c r="R3945" s="154"/>
    </row>
    <row r="3946" spans="18:18" x14ac:dyDescent="0.35">
      <c r="R3946" s="154"/>
    </row>
    <row r="3947" spans="18:18" x14ac:dyDescent="0.35">
      <c r="R3947" s="154"/>
    </row>
    <row r="3948" spans="18:18" x14ac:dyDescent="0.35">
      <c r="R3948" s="154"/>
    </row>
    <row r="3949" spans="18:18" x14ac:dyDescent="0.35">
      <c r="R3949" s="154"/>
    </row>
    <row r="3950" spans="18:18" x14ac:dyDescent="0.35">
      <c r="R3950" s="154"/>
    </row>
    <row r="3951" spans="18:18" x14ac:dyDescent="0.35">
      <c r="R3951" s="154"/>
    </row>
    <row r="3952" spans="18:18" x14ac:dyDescent="0.35">
      <c r="R3952" s="154"/>
    </row>
    <row r="3953" spans="18:18" x14ac:dyDescent="0.35">
      <c r="R3953" s="154"/>
    </row>
    <row r="3954" spans="18:18" x14ac:dyDescent="0.35">
      <c r="R3954" s="154"/>
    </row>
    <row r="3955" spans="18:18" x14ac:dyDescent="0.35">
      <c r="R3955" s="154"/>
    </row>
    <row r="3956" spans="18:18" x14ac:dyDescent="0.35">
      <c r="R3956" s="154"/>
    </row>
    <row r="3957" spans="18:18" x14ac:dyDescent="0.35">
      <c r="R3957" s="154"/>
    </row>
    <row r="3958" spans="18:18" x14ac:dyDescent="0.35">
      <c r="R3958" s="154"/>
    </row>
    <row r="3959" spans="18:18" x14ac:dyDescent="0.35">
      <c r="R3959" s="154"/>
    </row>
    <row r="3960" spans="18:18" x14ac:dyDescent="0.35">
      <c r="R3960" s="154"/>
    </row>
    <row r="3961" spans="18:18" x14ac:dyDescent="0.35">
      <c r="R3961" s="154"/>
    </row>
    <row r="3962" spans="18:18" x14ac:dyDescent="0.35">
      <c r="R3962" s="154"/>
    </row>
    <row r="3963" spans="18:18" x14ac:dyDescent="0.35">
      <c r="R3963" s="154"/>
    </row>
    <row r="3964" spans="18:18" x14ac:dyDescent="0.35">
      <c r="R3964" s="154"/>
    </row>
    <row r="3965" spans="18:18" x14ac:dyDescent="0.35">
      <c r="R3965" s="154"/>
    </row>
    <row r="3966" spans="18:18" x14ac:dyDescent="0.35">
      <c r="R3966" s="154"/>
    </row>
    <row r="3967" spans="18:18" x14ac:dyDescent="0.35">
      <c r="R3967" s="154"/>
    </row>
    <row r="3968" spans="18:18" x14ac:dyDescent="0.35">
      <c r="R3968" s="154"/>
    </row>
    <row r="3969" spans="18:18" x14ac:dyDescent="0.35">
      <c r="R3969" s="154"/>
    </row>
    <row r="3970" spans="18:18" x14ac:dyDescent="0.35">
      <c r="R3970" s="154"/>
    </row>
    <row r="3971" spans="18:18" x14ac:dyDescent="0.35">
      <c r="R3971" s="154"/>
    </row>
    <row r="3972" spans="18:18" x14ac:dyDescent="0.35">
      <c r="R3972" s="154"/>
    </row>
    <row r="3973" spans="18:18" x14ac:dyDescent="0.35">
      <c r="R3973" s="154"/>
    </row>
    <row r="3974" spans="18:18" x14ac:dyDescent="0.35">
      <c r="R3974" s="154"/>
    </row>
    <row r="3975" spans="18:18" x14ac:dyDescent="0.35">
      <c r="R3975" s="154"/>
    </row>
    <row r="3976" spans="18:18" x14ac:dyDescent="0.35">
      <c r="R3976" s="154"/>
    </row>
    <row r="3977" spans="18:18" x14ac:dyDescent="0.35">
      <c r="R3977" s="154"/>
    </row>
    <row r="3978" spans="18:18" x14ac:dyDescent="0.35">
      <c r="R3978" s="154"/>
    </row>
    <row r="3979" spans="18:18" x14ac:dyDescent="0.35">
      <c r="R3979" s="154"/>
    </row>
    <row r="3980" spans="18:18" x14ac:dyDescent="0.35">
      <c r="R3980" s="154"/>
    </row>
    <row r="3981" spans="18:18" x14ac:dyDescent="0.35">
      <c r="R3981" s="154"/>
    </row>
    <row r="3982" spans="18:18" x14ac:dyDescent="0.35">
      <c r="R3982" s="154"/>
    </row>
    <row r="3983" spans="18:18" x14ac:dyDescent="0.35">
      <c r="R3983" s="154"/>
    </row>
    <row r="3984" spans="18:18" x14ac:dyDescent="0.35">
      <c r="R3984" s="154"/>
    </row>
    <row r="3985" spans="18:18" x14ac:dyDescent="0.35">
      <c r="R3985" s="154"/>
    </row>
    <row r="3986" spans="18:18" x14ac:dyDescent="0.35">
      <c r="R3986" s="154"/>
    </row>
    <row r="3987" spans="18:18" x14ac:dyDescent="0.35">
      <c r="R3987" s="154"/>
    </row>
    <row r="3988" spans="18:18" x14ac:dyDescent="0.35">
      <c r="R3988" s="154"/>
    </row>
    <row r="3989" spans="18:18" x14ac:dyDescent="0.35">
      <c r="R3989" s="154"/>
    </row>
    <row r="3990" spans="18:18" x14ac:dyDescent="0.35">
      <c r="R3990" s="154"/>
    </row>
    <row r="3991" spans="18:18" x14ac:dyDescent="0.35">
      <c r="R3991" s="154"/>
    </row>
    <row r="3992" spans="18:18" x14ac:dyDescent="0.35">
      <c r="R3992" s="154"/>
    </row>
    <row r="3993" spans="18:18" x14ac:dyDescent="0.35">
      <c r="R3993" s="154"/>
    </row>
    <row r="3994" spans="18:18" x14ac:dyDescent="0.35">
      <c r="R3994" s="154"/>
    </row>
    <row r="3995" spans="18:18" x14ac:dyDescent="0.35">
      <c r="R3995" s="154"/>
    </row>
    <row r="3996" spans="18:18" x14ac:dyDescent="0.35">
      <c r="R3996" s="154"/>
    </row>
    <row r="3997" spans="18:18" x14ac:dyDescent="0.35">
      <c r="R3997" s="154"/>
    </row>
    <row r="3998" spans="18:18" x14ac:dyDescent="0.35">
      <c r="R3998" s="154"/>
    </row>
    <row r="3999" spans="18:18" x14ac:dyDescent="0.35">
      <c r="R3999" s="154"/>
    </row>
    <row r="4000" spans="18:18" x14ac:dyDescent="0.35">
      <c r="R4000" s="154"/>
    </row>
    <row r="4001" spans="18:18" x14ac:dyDescent="0.35">
      <c r="R4001" s="154"/>
    </row>
    <row r="4002" spans="18:18" x14ac:dyDescent="0.35">
      <c r="R4002" s="154"/>
    </row>
    <row r="4003" spans="18:18" x14ac:dyDescent="0.35">
      <c r="R4003" s="154"/>
    </row>
    <row r="4004" spans="18:18" x14ac:dyDescent="0.35">
      <c r="R4004" s="154"/>
    </row>
    <row r="4005" spans="18:18" x14ac:dyDescent="0.35">
      <c r="R4005" s="154"/>
    </row>
    <row r="4006" spans="18:18" x14ac:dyDescent="0.35">
      <c r="R4006" s="154"/>
    </row>
    <row r="4007" spans="18:18" x14ac:dyDescent="0.35">
      <c r="R4007" s="154"/>
    </row>
    <row r="4008" spans="18:18" x14ac:dyDescent="0.35">
      <c r="R4008" s="154"/>
    </row>
    <row r="4009" spans="18:18" x14ac:dyDescent="0.35">
      <c r="R4009" s="154"/>
    </row>
    <row r="4010" spans="18:18" x14ac:dyDescent="0.35">
      <c r="R4010" s="154"/>
    </row>
    <row r="4011" spans="18:18" x14ac:dyDescent="0.35">
      <c r="R4011" s="154"/>
    </row>
    <row r="4012" spans="18:18" x14ac:dyDescent="0.35">
      <c r="R4012" s="154"/>
    </row>
    <row r="4013" spans="18:18" x14ac:dyDescent="0.35">
      <c r="R4013" s="154"/>
    </row>
    <row r="4014" spans="18:18" x14ac:dyDescent="0.35">
      <c r="R4014" s="154"/>
    </row>
    <row r="4015" spans="18:18" x14ac:dyDescent="0.35">
      <c r="R4015" s="154"/>
    </row>
    <row r="4016" spans="18:18" x14ac:dyDescent="0.35">
      <c r="R4016" s="154"/>
    </row>
    <row r="4017" spans="18:18" x14ac:dyDescent="0.35">
      <c r="R4017" s="154"/>
    </row>
    <row r="4018" spans="18:18" x14ac:dyDescent="0.35">
      <c r="R4018" s="154"/>
    </row>
    <row r="4019" spans="18:18" x14ac:dyDescent="0.35">
      <c r="R4019" s="154"/>
    </row>
    <row r="4020" spans="18:18" x14ac:dyDescent="0.35">
      <c r="R4020" s="154"/>
    </row>
    <row r="4021" spans="18:18" x14ac:dyDescent="0.35">
      <c r="R4021" s="154"/>
    </row>
    <row r="4022" spans="18:18" x14ac:dyDescent="0.35">
      <c r="R4022" s="154"/>
    </row>
    <row r="4023" spans="18:18" x14ac:dyDescent="0.35">
      <c r="R4023" s="154"/>
    </row>
    <row r="4024" spans="18:18" x14ac:dyDescent="0.35">
      <c r="R4024" s="154"/>
    </row>
    <row r="4025" spans="18:18" x14ac:dyDescent="0.35">
      <c r="R4025" s="154"/>
    </row>
    <row r="4026" spans="18:18" x14ac:dyDescent="0.35">
      <c r="R4026" s="154"/>
    </row>
    <row r="4027" spans="18:18" x14ac:dyDescent="0.35">
      <c r="R4027" s="154"/>
    </row>
    <row r="4028" spans="18:18" x14ac:dyDescent="0.35">
      <c r="R4028" s="154"/>
    </row>
    <row r="4029" spans="18:18" x14ac:dyDescent="0.35">
      <c r="R4029" s="154"/>
    </row>
    <row r="4030" spans="18:18" x14ac:dyDescent="0.35">
      <c r="R4030" s="154"/>
    </row>
    <row r="4031" spans="18:18" x14ac:dyDescent="0.35">
      <c r="R4031" s="154"/>
    </row>
    <row r="4032" spans="18:18" x14ac:dyDescent="0.35">
      <c r="R4032" s="154"/>
    </row>
    <row r="4033" spans="18:18" x14ac:dyDescent="0.35">
      <c r="R4033" s="154"/>
    </row>
    <row r="4034" spans="18:18" x14ac:dyDescent="0.35">
      <c r="R4034" s="154"/>
    </row>
    <row r="4035" spans="18:18" x14ac:dyDescent="0.35">
      <c r="R4035" s="154"/>
    </row>
    <row r="4036" spans="18:18" x14ac:dyDescent="0.35">
      <c r="R4036" s="154"/>
    </row>
    <row r="4037" spans="18:18" x14ac:dyDescent="0.35">
      <c r="R4037" s="154"/>
    </row>
    <row r="4038" spans="18:18" x14ac:dyDescent="0.35">
      <c r="R4038" s="154"/>
    </row>
    <row r="4039" spans="18:18" x14ac:dyDescent="0.35">
      <c r="R4039" s="154"/>
    </row>
    <row r="4040" spans="18:18" x14ac:dyDescent="0.35">
      <c r="R4040" s="154"/>
    </row>
    <row r="4041" spans="18:18" x14ac:dyDescent="0.35">
      <c r="R4041" s="154"/>
    </row>
    <row r="4042" spans="18:18" x14ac:dyDescent="0.35">
      <c r="R4042" s="154"/>
    </row>
    <row r="4043" spans="18:18" x14ac:dyDescent="0.35">
      <c r="R4043" s="154"/>
    </row>
    <row r="4044" spans="18:18" x14ac:dyDescent="0.35">
      <c r="R4044" s="154"/>
    </row>
    <row r="4045" spans="18:18" x14ac:dyDescent="0.35">
      <c r="R4045" s="154"/>
    </row>
    <row r="4046" spans="18:18" x14ac:dyDescent="0.35">
      <c r="R4046" s="154"/>
    </row>
    <row r="4047" spans="18:18" x14ac:dyDescent="0.35">
      <c r="R4047" s="154"/>
    </row>
    <row r="4048" spans="18:18" x14ac:dyDescent="0.35">
      <c r="R4048" s="154"/>
    </row>
    <row r="4049" spans="18:18" x14ac:dyDescent="0.35">
      <c r="R4049" s="154"/>
    </row>
    <row r="4050" spans="18:18" x14ac:dyDescent="0.35">
      <c r="R4050" s="154"/>
    </row>
    <row r="4051" spans="18:18" x14ac:dyDescent="0.35">
      <c r="R4051" s="154"/>
    </row>
    <row r="4052" spans="18:18" x14ac:dyDescent="0.35">
      <c r="R4052" s="154"/>
    </row>
    <row r="4053" spans="18:18" x14ac:dyDescent="0.35">
      <c r="R4053" s="154"/>
    </row>
    <row r="4054" spans="18:18" x14ac:dyDescent="0.35">
      <c r="R4054" s="154"/>
    </row>
    <row r="4055" spans="18:18" x14ac:dyDescent="0.35">
      <c r="R4055" s="154"/>
    </row>
    <row r="4056" spans="18:18" x14ac:dyDescent="0.35">
      <c r="R4056" s="154"/>
    </row>
    <row r="4057" spans="18:18" x14ac:dyDescent="0.35">
      <c r="R4057" s="154"/>
    </row>
    <row r="4058" spans="18:18" x14ac:dyDescent="0.35">
      <c r="R4058" s="154"/>
    </row>
    <row r="4059" spans="18:18" x14ac:dyDescent="0.35">
      <c r="R4059" s="154"/>
    </row>
    <row r="4060" spans="18:18" x14ac:dyDescent="0.35">
      <c r="R4060" s="154"/>
    </row>
    <row r="4061" spans="18:18" x14ac:dyDescent="0.35">
      <c r="R4061" s="154"/>
    </row>
    <row r="4062" spans="18:18" x14ac:dyDescent="0.35">
      <c r="R4062" s="154"/>
    </row>
    <row r="4063" spans="18:18" x14ac:dyDescent="0.35">
      <c r="R4063" s="154"/>
    </row>
    <row r="4064" spans="18:18" x14ac:dyDescent="0.35">
      <c r="R4064" s="154"/>
    </row>
    <row r="4065" spans="18:18" x14ac:dyDescent="0.35">
      <c r="R4065" s="154"/>
    </row>
    <row r="4066" spans="18:18" x14ac:dyDescent="0.35">
      <c r="R4066" s="154"/>
    </row>
    <row r="4067" spans="18:18" x14ac:dyDescent="0.35">
      <c r="R4067" s="154"/>
    </row>
    <row r="4068" spans="18:18" x14ac:dyDescent="0.35">
      <c r="R4068" s="154"/>
    </row>
    <row r="4069" spans="18:18" x14ac:dyDescent="0.35">
      <c r="R4069" s="154"/>
    </row>
    <row r="4070" spans="18:18" x14ac:dyDescent="0.35">
      <c r="R4070" s="154"/>
    </row>
    <row r="4071" spans="18:18" x14ac:dyDescent="0.35">
      <c r="R4071" s="154"/>
    </row>
    <row r="4072" spans="18:18" x14ac:dyDescent="0.35">
      <c r="R4072" s="154"/>
    </row>
    <row r="4073" spans="18:18" x14ac:dyDescent="0.35">
      <c r="R4073" s="154"/>
    </row>
    <row r="4074" spans="18:18" x14ac:dyDescent="0.35">
      <c r="R4074" s="154"/>
    </row>
    <row r="4075" spans="18:18" x14ac:dyDescent="0.35">
      <c r="R4075" s="154"/>
    </row>
    <row r="4076" spans="18:18" x14ac:dyDescent="0.35">
      <c r="R4076" s="154"/>
    </row>
    <row r="4077" spans="18:18" x14ac:dyDescent="0.35">
      <c r="R4077" s="154"/>
    </row>
    <row r="4078" spans="18:18" x14ac:dyDescent="0.35">
      <c r="R4078" s="154"/>
    </row>
    <row r="4079" spans="18:18" x14ac:dyDescent="0.35">
      <c r="R4079" s="154"/>
    </row>
    <row r="4080" spans="18:18" x14ac:dyDescent="0.35">
      <c r="R4080" s="154"/>
    </row>
    <row r="4081" spans="18:18" x14ac:dyDescent="0.35">
      <c r="R4081" s="154"/>
    </row>
    <row r="4082" spans="18:18" x14ac:dyDescent="0.35">
      <c r="R4082" s="154"/>
    </row>
    <row r="4083" spans="18:18" x14ac:dyDescent="0.35">
      <c r="R4083" s="154"/>
    </row>
    <row r="4084" spans="18:18" x14ac:dyDescent="0.35">
      <c r="R4084" s="154"/>
    </row>
    <row r="4085" spans="18:18" x14ac:dyDescent="0.35">
      <c r="R4085" s="154"/>
    </row>
    <row r="4086" spans="18:18" x14ac:dyDescent="0.35">
      <c r="R4086" s="154"/>
    </row>
    <row r="4087" spans="18:18" x14ac:dyDescent="0.35">
      <c r="R4087" s="154"/>
    </row>
    <row r="4088" spans="18:18" x14ac:dyDescent="0.35">
      <c r="R4088" s="154"/>
    </row>
    <row r="4089" spans="18:18" x14ac:dyDescent="0.35">
      <c r="R4089" s="154"/>
    </row>
    <row r="4090" spans="18:18" x14ac:dyDescent="0.35">
      <c r="R4090" s="154"/>
    </row>
    <row r="4091" spans="18:18" x14ac:dyDescent="0.35">
      <c r="R4091" s="154"/>
    </row>
    <row r="4092" spans="18:18" x14ac:dyDescent="0.35">
      <c r="R4092" s="154"/>
    </row>
    <row r="4093" spans="18:18" x14ac:dyDescent="0.35">
      <c r="R4093" s="154"/>
    </row>
    <row r="4094" spans="18:18" x14ac:dyDescent="0.35">
      <c r="R4094" s="154"/>
    </row>
    <row r="4095" spans="18:18" x14ac:dyDescent="0.35">
      <c r="R4095" s="154"/>
    </row>
    <row r="4096" spans="18:18" x14ac:dyDescent="0.35">
      <c r="R4096" s="154"/>
    </row>
    <row r="4097" spans="18:18" x14ac:dyDescent="0.35">
      <c r="R4097" s="154"/>
    </row>
    <row r="4098" spans="18:18" x14ac:dyDescent="0.35">
      <c r="R4098" s="154"/>
    </row>
    <row r="4099" spans="18:18" x14ac:dyDescent="0.35">
      <c r="R4099" s="154"/>
    </row>
    <row r="4100" spans="18:18" x14ac:dyDescent="0.35">
      <c r="R4100" s="154"/>
    </row>
    <row r="4101" spans="18:18" x14ac:dyDescent="0.35">
      <c r="R4101" s="154"/>
    </row>
    <row r="4102" spans="18:18" x14ac:dyDescent="0.35">
      <c r="R4102" s="154"/>
    </row>
    <row r="4103" spans="18:18" x14ac:dyDescent="0.35">
      <c r="R4103" s="154"/>
    </row>
    <row r="4104" spans="18:18" x14ac:dyDescent="0.35">
      <c r="R4104" s="154"/>
    </row>
    <row r="4105" spans="18:18" x14ac:dyDescent="0.35">
      <c r="R4105" s="154"/>
    </row>
    <row r="4106" spans="18:18" x14ac:dyDescent="0.35">
      <c r="R4106" s="154"/>
    </row>
    <row r="4107" spans="18:18" x14ac:dyDescent="0.35">
      <c r="R4107" s="154"/>
    </row>
    <row r="4108" spans="18:18" x14ac:dyDescent="0.35">
      <c r="R4108" s="154"/>
    </row>
    <row r="4109" spans="18:18" x14ac:dyDescent="0.35">
      <c r="R4109" s="154"/>
    </row>
    <row r="4110" spans="18:18" x14ac:dyDescent="0.35">
      <c r="R4110" s="154"/>
    </row>
    <row r="4111" spans="18:18" x14ac:dyDescent="0.35">
      <c r="R4111" s="154"/>
    </row>
    <row r="4112" spans="18:18" x14ac:dyDescent="0.35">
      <c r="R4112" s="154"/>
    </row>
    <row r="4113" spans="18:18" x14ac:dyDescent="0.35">
      <c r="R4113" s="154"/>
    </row>
    <row r="4114" spans="18:18" x14ac:dyDescent="0.35">
      <c r="R4114" s="154"/>
    </row>
    <row r="4115" spans="18:18" x14ac:dyDescent="0.35">
      <c r="R4115" s="154"/>
    </row>
    <row r="4116" spans="18:18" x14ac:dyDescent="0.35">
      <c r="R4116" s="154"/>
    </row>
    <row r="4117" spans="18:18" x14ac:dyDescent="0.35">
      <c r="R4117" s="154"/>
    </row>
    <row r="4118" spans="18:18" x14ac:dyDescent="0.35">
      <c r="R4118" s="154"/>
    </row>
    <row r="4119" spans="18:18" x14ac:dyDescent="0.35">
      <c r="R4119" s="154"/>
    </row>
    <row r="4120" spans="18:18" x14ac:dyDescent="0.35">
      <c r="R4120" s="154"/>
    </row>
    <row r="4121" spans="18:18" x14ac:dyDescent="0.35">
      <c r="R4121" s="154"/>
    </row>
    <row r="4122" spans="18:18" x14ac:dyDescent="0.35">
      <c r="R4122" s="154"/>
    </row>
    <row r="4123" spans="18:18" x14ac:dyDescent="0.35">
      <c r="R4123" s="154"/>
    </row>
    <row r="4124" spans="18:18" x14ac:dyDescent="0.35">
      <c r="R4124" s="154"/>
    </row>
    <row r="4125" spans="18:18" x14ac:dyDescent="0.35">
      <c r="R4125" s="154"/>
    </row>
    <row r="4126" spans="18:18" x14ac:dyDescent="0.35">
      <c r="R4126" s="154"/>
    </row>
    <row r="4127" spans="18:18" x14ac:dyDescent="0.35">
      <c r="R4127" s="154"/>
    </row>
    <row r="4128" spans="18:18" x14ac:dyDescent="0.35">
      <c r="R4128" s="154"/>
    </row>
    <row r="4129" spans="18:18" x14ac:dyDescent="0.35">
      <c r="R4129" s="154"/>
    </row>
    <row r="4130" spans="18:18" x14ac:dyDescent="0.35">
      <c r="R4130" s="154"/>
    </row>
    <row r="4131" spans="18:18" x14ac:dyDescent="0.35">
      <c r="R4131" s="154"/>
    </row>
    <row r="4132" spans="18:18" x14ac:dyDescent="0.35">
      <c r="R4132" s="154"/>
    </row>
    <row r="4133" spans="18:18" x14ac:dyDescent="0.35">
      <c r="R4133" s="154"/>
    </row>
    <row r="4134" spans="18:18" x14ac:dyDescent="0.35">
      <c r="R4134" s="154"/>
    </row>
    <row r="4135" spans="18:18" x14ac:dyDescent="0.35">
      <c r="R4135" s="154"/>
    </row>
    <row r="4136" spans="18:18" x14ac:dyDescent="0.35">
      <c r="R4136" s="154"/>
    </row>
    <row r="4137" spans="18:18" x14ac:dyDescent="0.35">
      <c r="R4137" s="154"/>
    </row>
    <row r="4138" spans="18:18" x14ac:dyDescent="0.35">
      <c r="R4138" s="154"/>
    </row>
    <row r="4139" spans="18:18" x14ac:dyDescent="0.35">
      <c r="R4139" s="154"/>
    </row>
    <row r="4140" spans="18:18" x14ac:dyDescent="0.35">
      <c r="R4140" s="154"/>
    </row>
    <row r="4141" spans="18:18" x14ac:dyDescent="0.35">
      <c r="R4141" s="154"/>
    </row>
    <row r="4142" spans="18:18" x14ac:dyDescent="0.35">
      <c r="R4142" s="154"/>
    </row>
    <row r="4143" spans="18:18" x14ac:dyDescent="0.35">
      <c r="R4143" s="154"/>
    </row>
    <row r="4144" spans="18:18" x14ac:dyDescent="0.35">
      <c r="R4144" s="154"/>
    </row>
    <row r="4145" spans="18:18" x14ac:dyDescent="0.35">
      <c r="R4145" s="154"/>
    </row>
    <row r="4146" spans="18:18" x14ac:dyDescent="0.35">
      <c r="R4146" s="154"/>
    </row>
    <row r="4147" spans="18:18" x14ac:dyDescent="0.35">
      <c r="R4147" s="154"/>
    </row>
    <row r="4148" spans="18:18" x14ac:dyDescent="0.35">
      <c r="R4148" s="154"/>
    </row>
    <row r="4149" spans="18:18" x14ac:dyDescent="0.35">
      <c r="R4149" s="154"/>
    </row>
    <row r="4150" spans="18:18" x14ac:dyDescent="0.35">
      <c r="R4150" s="154"/>
    </row>
    <row r="4151" spans="18:18" x14ac:dyDescent="0.35">
      <c r="R4151" s="154"/>
    </row>
    <row r="4152" spans="18:18" x14ac:dyDescent="0.35">
      <c r="R4152" s="154"/>
    </row>
    <row r="4153" spans="18:18" x14ac:dyDescent="0.35">
      <c r="R4153" s="154"/>
    </row>
    <row r="4154" spans="18:18" x14ac:dyDescent="0.35">
      <c r="R4154" s="154"/>
    </row>
    <row r="4155" spans="18:18" x14ac:dyDescent="0.35">
      <c r="R4155" s="154"/>
    </row>
    <row r="4156" spans="18:18" x14ac:dyDescent="0.35">
      <c r="R4156" s="154"/>
    </row>
    <row r="4157" spans="18:18" x14ac:dyDescent="0.35">
      <c r="R4157" s="154"/>
    </row>
    <row r="4158" spans="18:18" x14ac:dyDescent="0.35">
      <c r="R4158" s="154"/>
    </row>
    <row r="4159" spans="18:18" x14ac:dyDescent="0.35">
      <c r="R4159" s="154"/>
    </row>
    <row r="4160" spans="18:18" x14ac:dyDescent="0.35">
      <c r="R4160" s="154"/>
    </row>
    <row r="4161" spans="18:18" x14ac:dyDescent="0.35">
      <c r="R4161" s="154"/>
    </row>
    <row r="4162" spans="18:18" x14ac:dyDescent="0.35">
      <c r="R4162" s="154"/>
    </row>
    <row r="4163" spans="18:18" x14ac:dyDescent="0.35">
      <c r="R4163" s="154"/>
    </row>
    <row r="4164" spans="18:18" x14ac:dyDescent="0.35">
      <c r="R4164" s="154"/>
    </row>
    <row r="4165" spans="18:18" x14ac:dyDescent="0.35">
      <c r="R4165" s="154"/>
    </row>
    <row r="4166" spans="18:18" x14ac:dyDescent="0.35">
      <c r="R4166" s="154"/>
    </row>
    <row r="4167" spans="18:18" x14ac:dyDescent="0.35">
      <c r="R4167" s="154"/>
    </row>
    <row r="4168" spans="18:18" x14ac:dyDescent="0.35">
      <c r="R4168" s="154"/>
    </row>
    <row r="4169" spans="18:18" x14ac:dyDescent="0.35">
      <c r="R4169" s="154"/>
    </row>
    <row r="4170" spans="18:18" x14ac:dyDescent="0.35">
      <c r="R4170" s="154"/>
    </row>
    <row r="4171" spans="18:18" x14ac:dyDescent="0.35">
      <c r="R4171" s="154"/>
    </row>
    <row r="4172" spans="18:18" x14ac:dyDescent="0.35">
      <c r="R4172" s="154"/>
    </row>
    <row r="4173" spans="18:18" x14ac:dyDescent="0.35">
      <c r="R4173" s="154"/>
    </row>
    <row r="4174" spans="18:18" x14ac:dyDescent="0.35">
      <c r="R4174" s="154"/>
    </row>
    <row r="4175" spans="18:18" x14ac:dyDescent="0.35">
      <c r="R4175" s="154"/>
    </row>
    <row r="4176" spans="18:18" x14ac:dyDescent="0.35">
      <c r="R4176" s="154"/>
    </row>
    <row r="4177" spans="18:18" x14ac:dyDescent="0.35">
      <c r="R4177" s="154"/>
    </row>
    <row r="4178" spans="18:18" x14ac:dyDescent="0.35">
      <c r="R4178" s="154"/>
    </row>
    <row r="4179" spans="18:18" x14ac:dyDescent="0.35">
      <c r="R4179" s="154"/>
    </row>
    <row r="4180" spans="18:18" x14ac:dyDescent="0.35">
      <c r="R4180" s="154"/>
    </row>
    <row r="4181" spans="18:18" x14ac:dyDescent="0.35">
      <c r="R4181" s="154"/>
    </row>
    <row r="4182" spans="18:18" x14ac:dyDescent="0.35">
      <c r="R4182" s="154"/>
    </row>
    <row r="4183" spans="18:18" x14ac:dyDescent="0.35">
      <c r="R4183" s="154"/>
    </row>
    <row r="4184" spans="18:18" x14ac:dyDescent="0.35">
      <c r="R4184" s="154"/>
    </row>
    <row r="4185" spans="18:18" x14ac:dyDescent="0.35">
      <c r="R4185" s="154"/>
    </row>
    <row r="4186" spans="18:18" x14ac:dyDescent="0.35">
      <c r="R4186" s="154"/>
    </row>
    <row r="4187" spans="18:18" x14ac:dyDescent="0.35">
      <c r="R4187" s="154"/>
    </row>
    <row r="4188" spans="18:18" x14ac:dyDescent="0.35">
      <c r="R4188" s="154"/>
    </row>
    <row r="4189" spans="18:18" x14ac:dyDescent="0.35">
      <c r="R4189" s="154"/>
    </row>
    <row r="4190" spans="18:18" x14ac:dyDescent="0.35">
      <c r="R4190" s="154"/>
    </row>
    <row r="4191" spans="18:18" x14ac:dyDescent="0.35">
      <c r="R4191" s="154"/>
    </row>
    <row r="4192" spans="18:18" x14ac:dyDescent="0.35">
      <c r="R4192" s="154"/>
    </row>
    <row r="4193" spans="18:18" x14ac:dyDescent="0.35">
      <c r="R4193" s="154"/>
    </row>
    <row r="4194" spans="18:18" x14ac:dyDescent="0.35">
      <c r="R4194" s="154"/>
    </row>
    <row r="4195" spans="18:18" x14ac:dyDescent="0.35">
      <c r="R4195" s="154"/>
    </row>
    <row r="4196" spans="18:18" x14ac:dyDescent="0.35">
      <c r="R4196" s="154"/>
    </row>
    <row r="4197" spans="18:18" x14ac:dyDescent="0.35">
      <c r="R4197" s="154"/>
    </row>
    <row r="4198" spans="18:18" x14ac:dyDescent="0.35">
      <c r="R4198" s="154"/>
    </row>
    <row r="4199" spans="18:18" x14ac:dyDescent="0.35">
      <c r="R4199" s="154"/>
    </row>
    <row r="4200" spans="18:18" x14ac:dyDescent="0.35">
      <c r="R4200" s="154"/>
    </row>
    <row r="4201" spans="18:18" x14ac:dyDescent="0.35">
      <c r="R4201" s="154"/>
    </row>
    <row r="4202" spans="18:18" x14ac:dyDescent="0.35">
      <c r="R4202" s="154"/>
    </row>
    <row r="4203" spans="18:18" x14ac:dyDescent="0.35">
      <c r="R4203" s="154"/>
    </row>
    <row r="4204" spans="18:18" x14ac:dyDescent="0.35">
      <c r="R4204" s="154"/>
    </row>
    <row r="4205" spans="18:18" x14ac:dyDescent="0.35">
      <c r="R4205" s="154"/>
    </row>
    <row r="4206" spans="18:18" x14ac:dyDescent="0.35">
      <c r="R4206" s="154"/>
    </row>
    <row r="4207" spans="18:18" x14ac:dyDescent="0.35">
      <c r="R4207" s="154"/>
    </row>
    <row r="4208" spans="18:18" x14ac:dyDescent="0.35">
      <c r="R4208" s="154"/>
    </row>
    <row r="4209" spans="18:18" x14ac:dyDescent="0.35">
      <c r="R4209" s="154"/>
    </row>
    <row r="4210" spans="18:18" x14ac:dyDescent="0.35">
      <c r="R4210" s="154"/>
    </row>
    <row r="4211" spans="18:18" x14ac:dyDescent="0.35">
      <c r="R4211" s="154"/>
    </row>
    <row r="4212" spans="18:18" x14ac:dyDescent="0.35">
      <c r="R4212" s="154"/>
    </row>
    <row r="4213" spans="18:18" x14ac:dyDescent="0.35">
      <c r="R4213" s="154"/>
    </row>
    <row r="4214" spans="18:18" x14ac:dyDescent="0.35">
      <c r="R4214" s="154"/>
    </row>
    <row r="4215" spans="18:18" x14ac:dyDescent="0.35">
      <c r="R4215" s="154"/>
    </row>
    <row r="4216" spans="18:18" x14ac:dyDescent="0.35">
      <c r="R4216" s="154"/>
    </row>
    <row r="4217" spans="18:18" x14ac:dyDescent="0.35">
      <c r="R4217" s="154"/>
    </row>
    <row r="4218" spans="18:18" x14ac:dyDescent="0.35">
      <c r="R4218" s="154"/>
    </row>
    <row r="4219" spans="18:18" x14ac:dyDescent="0.35">
      <c r="R4219" s="154"/>
    </row>
    <row r="4220" spans="18:18" x14ac:dyDescent="0.35">
      <c r="R4220" s="154"/>
    </row>
    <row r="4221" spans="18:18" x14ac:dyDescent="0.35">
      <c r="R4221" s="154"/>
    </row>
    <row r="4222" spans="18:18" x14ac:dyDescent="0.35">
      <c r="R4222" s="154"/>
    </row>
    <row r="4223" spans="18:18" x14ac:dyDescent="0.35">
      <c r="R4223" s="154"/>
    </row>
    <row r="4224" spans="18:18" x14ac:dyDescent="0.35">
      <c r="R4224" s="154"/>
    </row>
    <row r="4225" spans="18:18" x14ac:dyDescent="0.35">
      <c r="R4225" s="154"/>
    </row>
    <row r="4226" spans="18:18" x14ac:dyDescent="0.35">
      <c r="R4226" s="154"/>
    </row>
    <row r="4227" spans="18:18" x14ac:dyDescent="0.35">
      <c r="R4227" s="154"/>
    </row>
    <row r="4228" spans="18:18" x14ac:dyDescent="0.35">
      <c r="R4228" s="154"/>
    </row>
    <row r="4229" spans="18:18" x14ac:dyDescent="0.35">
      <c r="R4229" s="154"/>
    </row>
    <row r="4230" spans="18:18" x14ac:dyDescent="0.35">
      <c r="R4230" s="154"/>
    </row>
    <row r="4231" spans="18:18" x14ac:dyDescent="0.35">
      <c r="R4231" s="154"/>
    </row>
    <row r="4232" spans="18:18" x14ac:dyDescent="0.35">
      <c r="R4232" s="154"/>
    </row>
    <row r="4233" spans="18:18" x14ac:dyDescent="0.35">
      <c r="R4233" s="154"/>
    </row>
    <row r="4234" spans="18:18" x14ac:dyDescent="0.35">
      <c r="R4234" s="154"/>
    </row>
    <row r="4235" spans="18:18" x14ac:dyDescent="0.35">
      <c r="R4235" s="154"/>
    </row>
    <row r="4236" spans="18:18" x14ac:dyDescent="0.35">
      <c r="R4236" s="154"/>
    </row>
    <row r="4237" spans="18:18" x14ac:dyDescent="0.35">
      <c r="R4237" s="154"/>
    </row>
    <row r="4238" spans="18:18" x14ac:dyDescent="0.35">
      <c r="R4238" s="154"/>
    </row>
    <row r="4239" spans="18:18" x14ac:dyDescent="0.35">
      <c r="R4239" s="154"/>
    </row>
    <row r="4240" spans="18:18" x14ac:dyDescent="0.35">
      <c r="R4240" s="154"/>
    </row>
    <row r="4241" spans="18:18" x14ac:dyDescent="0.35">
      <c r="R4241" s="154"/>
    </row>
    <row r="4242" spans="18:18" x14ac:dyDescent="0.35">
      <c r="R4242" s="154"/>
    </row>
    <row r="4243" spans="18:18" x14ac:dyDescent="0.35">
      <c r="R4243" s="154"/>
    </row>
    <row r="4244" spans="18:18" x14ac:dyDescent="0.35">
      <c r="R4244" s="154"/>
    </row>
    <row r="4245" spans="18:18" x14ac:dyDescent="0.35">
      <c r="R4245" s="154"/>
    </row>
    <row r="4246" spans="18:18" x14ac:dyDescent="0.35">
      <c r="R4246" s="154"/>
    </row>
    <row r="4247" spans="18:18" x14ac:dyDescent="0.35">
      <c r="R4247" s="154"/>
    </row>
    <row r="4248" spans="18:18" x14ac:dyDescent="0.35">
      <c r="R4248" s="154"/>
    </row>
    <row r="4249" spans="18:18" x14ac:dyDescent="0.35">
      <c r="R4249" s="154"/>
    </row>
    <row r="4250" spans="18:18" x14ac:dyDescent="0.35">
      <c r="R4250" s="154"/>
    </row>
    <row r="4251" spans="18:18" x14ac:dyDescent="0.35">
      <c r="R4251" s="154"/>
    </row>
    <row r="4252" spans="18:18" x14ac:dyDescent="0.35">
      <c r="R4252" s="154"/>
    </row>
    <row r="4253" spans="18:18" x14ac:dyDescent="0.35">
      <c r="R4253" s="154"/>
    </row>
    <row r="4254" spans="18:18" x14ac:dyDescent="0.35">
      <c r="R4254" s="154"/>
    </row>
    <row r="4255" spans="18:18" x14ac:dyDescent="0.35">
      <c r="R4255" s="154"/>
    </row>
    <row r="4256" spans="18:18" x14ac:dyDescent="0.35">
      <c r="R4256" s="154"/>
    </row>
    <row r="4257" spans="18:18" x14ac:dyDescent="0.35">
      <c r="R4257" s="154"/>
    </row>
    <row r="4258" spans="18:18" x14ac:dyDescent="0.35">
      <c r="R4258" s="154"/>
    </row>
    <row r="4259" spans="18:18" x14ac:dyDescent="0.35">
      <c r="R4259" s="154"/>
    </row>
    <row r="4260" spans="18:18" x14ac:dyDescent="0.35">
      <c r="R4260" s="154"/>
    </row>
    <row r="4261" spans="18:18" x14ac:dyDescent="0.35">
      <c r="R4261" s="154"/>
    </row>
    <row r="4262" spans="18:18" x14ac:dyDescent="0.35">
      <c r="R4262" s="154"/>
    </row>
    <row r="4263" spans="18:18" x14ac:dyDescent="0.35">
      <c r="R4263" s="154"/>
    </row>
    <row r="4264" spans="18:18" x14ac:dyDescent="0.35">
      <c r="R4264" s="154"/>
    </row>
    <row r="4265" spans="18:18" x14ac:dyDescent="0.35">
      <c r="R4265" s="154"/>
    </row>
    <row r="4266" spans="18:18" x14ac:dyDescent="0.35">
      <c r="R4266" s="154"/>
    </row>
    <row r="4267" spans="18:18" x14ac:dyDescent="0.35">
      <c r="R4267" s="154"/>
    </row>
    <row r="4268" spans="18:18" x14ac:dyDescent="0.35">
      <c r="R4268" s="154"/>
    </row>
    <row r="4269" spans="18:18" x14ac:dyDescent="0.35">
      <c r="R4269" s="154"/>
    </row>
    <row r="4270" spans="18:18" x14ac:dyDescent="0.35">
      <c r="R4270" s="154"/>
    </row>
    <row r="4271" spans="18:18" x14ac:dyDescent="0.35">
      <c r="R4271" s="154"/>
    </row>
    <row r="4272" spans="18:18" x14ac:dyDescent="0.35">
      <c r="R4272" s="154"/>
    </row>
    <row r="4273" spans="18:18" x14ac:dyDescent="0.35">
      <c r="R4273" s="154"/>
    </row>
    <row r="4274" spans="18:18" x14ac:dyDescent="0.35">
      <c r="R4274" s="154"/>
    </row>
    <row r="4275" spans="18:18" x14ac:dyDescent="0.35">
      <c r="R4275" s="154"/>
    </row>
    <row r="4276" spans="18:18" x14ac:dyDescent="0.35">
      <c r="R4276" s="154"/>
    </row>
    <row r="4277" spans="18:18" x14ac:dyDescent="0.35">
      <c r="R4277" s="154"/>
    </row>
    <row r="4278" spans="18:18" x14ac:dyDescent="0.35">
      <c r="R4278" s="154"/>
    </row>
    <row r="4279" spans="18:18" x14ac:dyDescent="0.35">
      <c r="R4279" s="154"/>
    </row>
    <row r="4280" spans="18:18" x14ac:dyDescent="0.35">
      <c r="R4280" s="154"/>
    </row>
    <row r="4281" spans="18:18" x14ac:dyDescent="0.35">
      <c r="R4281" s="154"/>
    </row>
    <row r="4282" spans="18:18" x14ac:dyDescent="0.35">
      <c r="R4282" s="154"/>
    </row>
    <row r="4283" spans="18:18" x14ac:dyDescent="0.35">
      <c r="R4283" s="154"/>
    </row>
    <row r="4284" spans="18:18" x14ac:dyDescent="0.35">
      <c r="R4284" s="154"/>
    </row>
    <row r="4285" spans="18:18" x14ac:dyDescent="0.35">
      <c r="R4285" s="154"/>
    </row>
    <row r="4286" spans="18:18" x14ac:dyDescent="0.35">
      <c r="R4286" s="154"/>
    </row>
    <row r="4287" spans="18:18" x14ac:dyDescent="0.35">
      <c r="R4287" s="154"/>
    </row>
    <row r="4288" spans="18:18" x14ac:dyDescent="0.35">
      <c r="R4288" s="154"/>
    </row>
    <row r="4289" spans="18:18" x14ac:dyDescent="0.35">
      <c r="R4289" s="154"/>
    </row>
    <row r="4290" spans="18:18" x14ac:dyDescent="0.35">
      <c r="R4290" s="154"/>
    </row>
    <row r="4291" spans="18:18" x14ac:dyDescent="0.35">
      <c r="R4291" s="154"/>
    </row>
    <row r="4292" spans="18:18" x14ac:dyDescent="0.35">
      <c r="R4292" s="154"/>
    </row>
    <row r="4293" spans="18:18" x14ac:dyDescent="0.35">
      <c r="R4293" s="154"/>
    </row>
    <row r="4294" spans="18:18" x14ac:dyDescent="0.35">
      <c r="R4294" s="154"/>
    </row>
    <row r="4295" spans="18:18" x14ac:dyDescent="0.35">
      <c r="R4295" s="154"/>
    </row>
    <row r="4296" spans="18:18" x14ac:dyDescent="0.35">
      <c r="R4296" s="154"/>
    </row>
    <row r="4297" spans="18:18" x14ac:dyDescent="0.35">
      <c r="R4297" s="154"/>
    </row>
    <row r="4298" spans="18:18" x14ac:dyDescent="0.35">
      <c r="R4298" s="154"/>
    </row>
    <row r="4299" spans="18:18" x14ac:dyDescent="0.35">
      <c r="R4299" s="154"/>
    </row>
    <row r="4300" spans="18:18" x14ac:dyDescent="0.35">
      <c r="R4300" s="154"/>
    </row>
    <row r="4301" spans="18:18" x14ac:dyDescent="0.35">
      <c r="R4301" s="154"/>
    </row>
    <row r="4302" spans="18:18" x14ac:dyDescent="0.35">
      <c r="R4302" s="154"/>
    </row>
    <row r="4303" spans="18:18" x14ac:dyDescent="0.35">
      <c r="R4303" s="154"/>
    </row>
    <row r="4304" spans="18:18" x14ac:dyDescent="0.35">
      <c r="R4304" s="154"/>
    </row>
    <row r="4305" spans="18:18" x14ac:dyDescent="0.35">
      <c r="R4305" s="154"/>
    </row>
    <row r="4306" spans="18:18" x14ac:dyDescent="0.35">
      <c r="R4306" s="154"/>
    </row>
    <row r="4307" spans="18:18" x14ac:dyDescent="0.35">
      <c r="R4307" s="154"/>
    </row>
    <row r="4308" spans="18:18" x14ac:dyDescent="0.35">
      <c r="R4308" s="154"/>
    </row>
    <row r="4309" spans="18:18" x14ac:dyDescent="0.35">
      <c r="R4309" s="154"/>
    </row>
    <row r="4310" spans="18:18" x14ac:dyDescent="0.35">
      <c r="R4310" s="154"/>
    </row>
    <row r="4311" spans="18:18" x14ac:dyDescent="0.35">
      <c r="R4311" s="154"/>
    </row>
    <row r="4312" spans="18:18" x14ac:dyDescent="0.35">
      <c r="R4312" s="154"/>
    </row>
    <row r="4313" spans="18:18" x14ac:dyDescent="0.35">
      <c r="R4313" s="154"/>
    </row>
    <row r="4314" spans="18:18" x14ac:dyDescent="0.35">
      <c r="R4314" s="154"/>
    </row>
    <row r="4315" spans="18:18" x14ac:dyDescent="0.35">
      <c r="R4315" s="154"/>
    </row>
    <row r="4316" spans="18:18" x14ac:dyDescent="0.35">
      <c r="R4316" s="154"/>
    </row>
    <row r="4317" spans="18:18" x14ac:dyDescent="0.35">
      <c r="R4317" s="154"/>
    </row>
    <row r="4318" spans="18:18" x14ac:dyDescent="0.35">
      <c r="R4318" s="154"/>
    </row>
    <row r="4319" spans="18:18" x14ac:dyDescent="0.35">
      <c r="R4319" s="154"/>
    </row>
    <row r="4320" spans="18:18" x14ac:dyDescent="0.35">
      <c r="R4320" s="154"/>
    </row>
    <row r="4321" spans="18:18" x14ac:dyDescent="0.35">
      <c r="R4321" s="154"/>
    </row>
    <row r="4322" spans="18:18" x14ac:dyDescent="0.35">
      <c r="R4322" s="154"/>
    </row>
    <row r="4323" spans="18:18" x14ac:dyDescent="0.35">
      <c r="R4323" s="154"/>
    </row>
    <row r="4324" spans="18:18" x14ac:dyDescent="0.35">
      <c r="R4324" s="154"/>
    </row>
    <row r="4325" spans="18:18" x14ac:dyDescent="0.35">
      <c r="R4325" s="154"/>
    </row>
    <row r="4326" spans="18:18" x14ac:dyDescent="0.35">
      <c r="R4326" s="154"/>
    </row>
    <row r="4327" spans="18:18" x14ac:dyDescent="0.35">
      <c r="R4327" s="154"/>
    </row>
    <row r="4328" spans="18:18" x14ac:dyDescent="0.35">
      <c r="R4328" s="154"/>
    </row>
    <row r="4329" spans="18:18" x14ac:dyDescent="0.35">
      <c r="R4329" s="154"/>
    </row>
    <row r="4330" spans="18:18" x14ac:dyDescent="0.35">
      <c r="R4330" s="154"/>
    </row>
    <row r="4331" spans="18:18" x14ac:dyDescent="0.35">
      <c r="R4331" s="154"/>
    </row>
    <row r="4332" spans="18:18" x14ac:dyDescent="0.35">
      <c r="R4332" s="154"/>
    </row>
    <row r="4333" spans="18:18" x14ac:dyDescent="0.35">
      <c r="R4333" s="154"/>
    </row>
    <row r="4334" spans="18:18" x14ac:dyDescent="0.35">
      <c r="R4334" s="154"/>
    </row>
    <row r="4335" spans="18:18" x14ac:dyDescent="0.35">
      <c r="R4335" s="154"/>
    </row>
    <row r="4336" spans="18:18" x14ac:dyDescent="0.35">
      <c r="R4336" s="154"/>
    </row>
    <row r="4337" spans="18:18" x14ac:dyDescent="0.35">
      <c r="R4337" s="154"/>
    </row>
    <row r="4338" spans="18:18" x14ac:dyDescent="0.35">
      <c r="R4338" s="154"/>
    </row>
    <row r="4339" spans="18:18" x14ac:dyDescent="0.35">
      <c r="R4339" s="154"/>
    </row>
    <row r="4340" spans="18:18" x14ac:dyDescent="0.35">
      <c r="R4340" s="154"/>
    </row>
    <row r="4341" spans="18:18" x14ac:dyDescent="0.35">
      <c r="R4341" s="154"/>
    </row>
    <row r="4342" spans="18:18" x14ac:dyDescent="0.35">
      <c r="R4342" s="154"/>
    </row>
    <row r="4343" spans="18:18" x14ac:dyDescent="0.35">
      <c r="R4343" s="154"/>
    </row>
    <row r="4344" spans="18:18" x14ac:dyDescent="0.35">
      <c r="R4344" s="154"/>
    </row>
    <row r="4345" spans="18:18" x14ac:dyDescent="0.35">
      <c r="R4345" s="154"/>
    </row>
    <row r="4346" spans="18:18" x14ac:dyDescent="0.35">
      <c r="R4346" s="154"/>
    </row>
    <row r="4347" spans="18:18" x14ac:dyDescent="0.35">
      <c r="R4347" s="154"/>
    </row>
    <row r="4348" spans="18:18" x14ac:dyDescent="0.35">
      <c r="R4348" s="154"/>
    </row>
    <row r="4349" spans="18:18" x14ac:dyDescent="0.35">
      <c r="R4349" s="154"/>
    </row>
    <row r="4350" spans="18:18" x14ac:dyDescent="0.35">
      <c r="R4350" s="154"/>
    </row>
    <row r="4351" spans="18:18" x14ac:dyDescent="0.35">
      <c r="R4351" s="154"/>
    </row>
    <row r="4352" spans="18:18" x14ac:dyDescent="0.35">
      <c r="R4352" s="154"/>
    </row>
    <row r="4353" spans="18:18" x14ac:dyDescent="0.35">
      <c r="R4353" s="154"/>
    </row>
    <row r="4354" spans="18:18" x14ac:dyDescent="0.35">
      <c r="R4354" s="154"/>
    </row>
    <row r="4355" spans="18:18" x14ac:dyDescent="0.35">
      <c r="R4355" s="154"/>
    </row>
    <row r="4356" spans="18:18" x14ac:dyDescent="0.35">
      <c r="R4356" s="154"/>
    </row>
    <row r="4357" spans="18:18" x14ac:dyDescent="0.35">
      <c r="R4357" s="154"/>
    </row>
    <row r="4358" spans="18:18" x14ac:dyDescent="0.35">
      <c r="R4358" s="154"/>
    </row>
    <row r="4359" spans="18:18" x14ac:dyDescent="0.35">
      <c r="R4359" s="154"/>
    </row>
    <row r="4360" spans="18:18" x14ac:dyDescent="0.35">
      <c r="R4360" s="154"/>
    </row>
    <row r="4361" spans="18:18" x14ac:dyDescent="0.35">
      <c r="R4361" s="154"/>
    </row>
    <row r="4362" spans="18:18" x14ac:dyDescent="0.35">
      <c r="R4362" s="154"/>
    </row>
    <row r="4363" spans="18:18" x14ac:dyDescent="0.35">
      <c r="R4363" s="154"/>
    </row>
    <row r="4364" spans="18:18" x14ac:dyDescent="0.35">
      <c r="R4364" s="154"/>
    </row>
    <row r="4365" spans="18:18" x14ac:dyDescent="0.35">
      <c r="R4365" s="154"/>
    </row>
    <row r="4366" spans="18:18" x14ac:dyDescent="0.35">
      <c r="R4366" s="154"/>
    </row>
    <row r="4367" spans="18:18" x14ac:dyDescent="0.35">
      <c r="R4367" s="154"/>
    </row>
    <row r="4368" spans="18:18" x14ac:dyDescent="0.35">
      <c r="R4368" s="154"/>
    </row>
    <row r="4369" spans="18:18" x14ac:dyDescent="0.35">
      <c r="R4369" s="154"/>
    </row>
    <row r="4370" spans="18:18" x14ac:dyDescent="0.35">
      <c r="R4370" s="154"/>
    </row>
    <row r="4371" spans="18:18" x14ac:dyDescent="0.35">
      <c r="R4371" s="154"/>
    </row>
    <row r="4372" spans="18:18" x14ac:dyDescent="0.35">
      <c r="R4372" s="154"/>
    </row>
    <row r="4373" spans="18:18" x14ac:dyDescent="0.35">
      <c r="R4373" s="154"/>
    </row>
    <row r="4374" spans="18:18" x14ac:dyDescent="0.35">
      <c r="R4374" s="154"/>
    </row>
    <row r="4375" spans="18:18" x14ac:dyDescent="0.35">
      <c r="R4375" s="154"/>
    </row>
    <row r="4376" spans="18:18" x14ac:dyDescent="0.35">
      <c r="R4376" s="154"/>
    </row>
    <row r="4377" spans="18:18" x14ac:dyDescent="0.35">
      <c r="R4377" s="154"/>
    </row>
    <row r="4378" spans="18:18" x14ac:dyDescent="0.35">
      <c r="R4378" s="154"/>
    </row>
    <row r="4379" spans="18:18" x14ac:dyDescent="0.35">
      <c r="R4379" s="154"/>
    </row>
    <row r="4380" spans="18:18" x14ac:dyDescent="0.35">
      <c r="R4380" s="154"/>
    </row>
    <row r="4381" spans="18:18" x14ac:dyDescent="0.35">
      <c r="R4381" s="154"/>
    </row>
    <row r="4382" spans="18:18" x14ac:dyDescent="0.35">
      <c r="R4382" s="154"/>
    </row>
    <row r="4383" spans="18:18" x14ac:dyDescent="0.35">
      <c r="R4383" s="154"/>
    </row>
    <row r="4384" spans="18:18" x14ac:dyDescent="0.35">
      <c r="R4384" s="154"/>
    </row>
    <row r="4385" spans="18:18" x14ac:dyDescent="0.35">
      <c r="R4385" s="154"/>
    </row>
    <row r="4386" spans="18:18" x14ac:dyDescent="0.35">
      <c r="R4386" s="154"/>
    </row>
    <row r="4387" spans="18:18" x14ac:dyDescent="0.35">
      <c r="R4387" s="154"/>
    </row>
    <row r="4388" spans="18:18" x14ac:dyDescent="0.35">
      <c r="R4388" s="154"/>
    </row>
    <row r="4389" spans="18:18" x14ac:dyDescent="0.35">
      <c r="R4389" s="154"/>
    </row>
    <row r="4390" spans="18:18" x14ac:dyDescent="0.35">
      <c r="R4390" s="154"/>
    </row>
    <row r="4391" spans="18:18" x14ac:dyDescent="0.35">
      <c r="R4391" s="154"/>
    </row>
    <row r="4392" spans="18:18" x14ac:dyDescent="0.35">
      <c r="R4392" s="154"/>
    </row>
    <row r="4393" spans="18:18" x14ac:dyDescent="0.35">
      <c r="R4393" s="154"/>
    </row>
    <row r="4394" spans="18:18" x14ac:dyDescent="0.35">
      <c r="R4394" s="154"/>
    </row>
    <row r="4395" spans="18:18" x14ac:dyDescent="0.35">
      <c r="R4395" s="154"/>
    </row>
    <row r="4396" spans="18:18" x14ac:dyDescent="0.35">
      <c r="R4396" s="154"/>
    </row>
    <row r="4397" spans="18:18" x14ac:dyDescent="0.35">
      <c r="R4397" s="154"/>
    </row>
    <row r="4398" spans="18:18" x14ac:dyDescent="0.35">
      <c r="R4398" s="154"/>
    </row>
    <row r="4399" spans="18:18" x14ac:dyDescent="0.35">
      <c r="R4399" s="154"/>
    </row>
    <row r="4400" spans="18:18" x14ac:dyDescent="0.35">
      <c r="R4400" s="154"/>
    </row>
    <row r="4401" spans="18:18" x14ac:dyDescent="0.35">
      <c r="R4401" s="154"/>
    </row>
    <row r="4402" spans="18:18" x14ac:dyDescent="0.35">
      <c r="R4402" s="154"/>
    </row>
    <row r="4403" spans="18:18" x14ac:dyDescent="0.35">
      <c r="R4403" s="154"/>
    </row>
    <row r="4404" spans="18:18" x14ac:dyDescent="0.35">
      <c r="R4404" s="154"/>
    </row>
    <row r="4405" spans="18:18" x14ac:dyDescent="0.35">
      <c r="R4405" s="154"/>
    </row>
    <row r="4406" spans="18:18" x14ac:dyDescent="0.35">
      <c r="R4406" s="154"/>
    </row>
    <row r="4407" spans="18:18" x14ac:dyDescent="0.35">
      <c r="R4407" s="154"/>
    </row>
    <row r="4408" spans="18:18" x14ac:dyDescent="0.35">
      <c r="R4408" s="154"/>
    </row>
    <row r="4409" spans="18:18" x14ac:dyDescent="0.35">
      <c r="R4409" s="154"/>
    </row>
    <row r="4410" spans="18:18" x14ac:dyDescent="0.35">
      <c r="R4410" s="154"/>
    </row>
    <row r="4411" spans="18:18" x14ac:dyDescent="0.35">
      <c r="R4411" s="154"/>
    </row>
    <row r="4412" spans="18:18" x14ac:dyDescent="0.35">
      <c r="R4412" s="154"/>
    </row>
    <row r="4413" spans="18:18" x14ac:dyDescent="0.35">
      <c r="R4413" s="154"/>
    </row>
    <row r="4414" spans="18:18" x14ac:dyDescent="0.35">
      <c r="R4414" s="154"/>
    </row>
    <row r="4415" spans="18:18" x14ac:dyDescent="0.35">
      <c r="R4415" s="154"/>
    </row>
    <row r="4416" spans="18:18" x14ac:dyDescent="0.35">
      <c r="R4416" s="154"/>
    </row>
    <row r="4417" spans="18:18" x14ac:dyDescent="0.35">
      <c r="R4417" s="154"/>
    </row>
    <row r="4418" spans="18:18" x14ac:dyDescent="0.35">
      <c r="R4418" s="154"/>
    </row>
    <row r="4419" spans="18:18" x14ac:dyDescent="0.35">
      <c r="R4419" s="154"/>
    </row>
    <row r="4420" spans="18:18" x14ac:dyDescent="0.35">
      <c r="R4420" s="154"/>
    </row>
    <row r="4421" spans="18:18" x14ac:dyDescent="0.35">
      <c r="R4421" s="154"/>
    </row>
    <row r="4422" spans="18:18" x14ac:dyDescent="0.35">
      <c r="R4422" s="154"/>
    </row>
    <row r="4423" spans="18:18" x14ac:dyDescent="0.35">
      <c r="R4423" s="154"/>
    </row>
    <row r="4424" spans="18:18" x14ac:dyDescent="0.35">
      <c r="R4424" s="154"/>
    </row>
    <row r="4425" spans="18:18" x14ac:dyDescent="0.35">
      <c r="R4425" s="154"/>
    </row>
    <row r="4426" spans="18:18" x14ac:dyDescent="0.35">
      <c r="R4426" s="154"/>
    </row>
    <row r="4427" spans="18:18" x14ac:dyDescent="0.35">
      <c r="R4427" s="154"/>
    </row>
    <row r="4428" spans="18:18" x14ac:dyDescent="0.35">
      <c r="R4428" s="154"/>
    </row>
    <row r="4429" spans="18:18" x14ac:dyDescent="0.35">
      <c r="R4429" s="154"/>
    </row>
    <row r="4430" spans="18:18" x14ac:dyDescent="0.35">
      <c r="R4430" s="154"/>
    </row>
    <row r="4431" spans="18:18" x14ac:dyDescent="0.35">
      <c r="R4431" s="154"/>
    </row>
    <row r="4432" spans="18:18" x14ac:dyDescent="0.35">
      <c r="R4432" s="154"/>
    </row>
    <row r="4433" spans="18:18" x14ac:dyDescent="0.35">
      <c r="R4433" s="154"/>
    </row>
    <row r="4434" spans="18:18" x14ac:dyDescent="0.35">
      <c r="R4434" s="154"/>
    </row>
    <row r="4435" spans="18:18" x14ac:dyDescent="0.35">
      <c r="R4435" s="154"/>
    </row>
    <row r="4436" spans="18:18" x14ac:dyDescent="0.35">
      <c r="R4436" s="154"/>
    </row>
    <row r="4437" spans="18:18" x14ac:dyDescent="0.35">
      <c r="R4437" s="154"/>
    </row>
    <row r="4438" spans="18:18" x14ac:dyDescent="0.35">
      <c r="R4438" s="154"/>
    </row>
    <row r="4439" spans="18:18" x14ac:dyDescent="0.35">
      <c r="R4439" s="154"/>
    </row>
    <row r="4440" spans="18:18" x14ac:dyDescent="0.35">
      <c r="R4440" s="154"/>
    </row>
    <row r="4441" spans="18:18" x14ac:dyDescent="0.35">
      <c r="R4441" s="154"/>
    </row>
    <row r="4442" spans="18:18" x14ac:dyDescent="0.35">
      <c r="R4442" s="154"/>
    </row>
    <row r="4443" spans="18:18" x14ac:dyDescent="0.35">
      <c r="R4443" s="154"/>
    </row>
    <row r="4444" spans="18:18" x14ac:dyDescent="0.35">
      <c r="R4444" s="154"/>
    </row>
    <row r="4445" spans="18:18" x14ac:dyDescent="0.35">
      <c r="R4445" s="154"/>
    </row>
    <row r="4446" spans="18:18" x14ac:dyDescent="0.35">
      <c r="R4446" s="154"/>
    </row>
    <row r="4447" spans="18:18" x14ac:dyDescent="0.35">
      <c r="R4447" s="154"/>
    </row>
    <row r="4448" spans="18:18" x14ac:dyDescent="0.35">
      <c r="R4448" s="154"/>
    </row>
    <row r="4449" spans="18:18" x14ac:dyDescent="0.35">
      <c r="R4449" s="154"/>
    </row>
    <row r="4450" spans="18:18" x14ac:dyDescent="0.35">
      <c r="R4450" s="154"/>
    </row>
    <row r="4451" spans="18:18" x14ac:dyDescent="0.35">
      <c r="R4451" s="154"/>
    </row>
    <row r="4452" spans="18:18" x14ac:dyDescent="0.35">
      <c r="R4452" s="154"/>
    </row>
    <row r="4453" spans="18:18" x14ac:dyDescent="0.35">
      <c r="R4453" s="154"/>
    </row>
    <row r="4454" spans="18:18" x14ac:dyDescent="0.35">
      <c r="R4454" s="154"/>
    </row>
    <row r="4455" spans="18:18" x14ac:dyDescent="0.35">
      <c r="R4455" s="154"/>
    </row>
    <row r="4456" spans="18:18" x14ac:dyDescent="0.35">
      <c r="R4456" s="154"/>
    </row>
    <row r="4457" spans="18:18" x14ac:dyDescent="0.35">
      <c r="R4457" s="154"/>
    </row>
    <row r="4458" spans="18:18" x14ac:dyDescent="0.35">
      <c r="R4458" s="154"/>
    </row>
    <row r="4459" spans="18:18" x14ac:dyDescent="0.35">
      <c r="R4459" s="154"/>
    </row>
    <row r="4460" spans="18:18" x14ac:dyDescent="0.35">
      <c r="R4460" s="154"/>
    </row>
    <row r="4461" spans="18:18" x14ac:dyDescent="0.35">
      <c r="R4461" s="154"/>
    </row>
    <row r="4462" spans="18:18" x14ac:dyDescent="0.35">
      <c r="R4462" s="154"/>
    </row>
    <row r="4463" spans="18:18" x14ac:dyDescent="0.35">
      <c r="R4463" s="154"/>
    </row>
    <row r="4464" spans="18:18" x14ac:dyDescent="0.35">
      <c r="R4464" s="154"/>
    </row>
    <row r="4465" spans="18:18" x14ac:dyDescent="0.35">
      <c r="R4465" s="154"/>
    </row>
    <row r="4466" spans="18:18" x14ac:dyDescent="0.35">
      <c r="R4466" s="154"/>
    </row>
    <row r="4467" spans="18:18" x14ac:dyDescent="0.35">
      <c r="R4467" s="154"/>
    </row>
    <row r="4468" spans="18:18" x14ac:dyDescent="0.35">
      <c r="R4468" s="154"/>
    </row>
    <row r="4469" spans="18:18" x14ac:dyDescent="0.35">
      <c r="R4469" s="154"/>
    </row>
    <row r="4470" spans="18:18" x14ac:dyDescent="0.35">
      <c r="R4470" s="154"/>
    </row>
    <row r="4471" spans="18:18" x14ac:dyDescent="0.35">
      <c r="R4471" s="154"/>
    </row>
    <row r="4472" spans="18:18" x14ac:dyDescent="0.35">
      <c r="R4472" s="154"/>
    </row>
    <row r="4473" spans="18:18" x14ac:dyDescent="0.35">
      <c r="R4473" s="154"/>
    </row>
    <row r="4474" spans="18:18" x14ac:dyDescent="0.35">
      <c r="R4474" s="154"/>
    </row>
    <row r="4475" spans="18:18" x14ac:dyDescent="0.35">
      <c r="R4475" s="154"/>
    </row>
    <row r="4476" spans="18:18" x14ac:dyDescent="0.35">
      <c r="R4476" s="154"/>
    </row>
    <row r="4477" spans="18:18" x14ac:dyDescent="0.35">
      <c r="R4477" s="154"/>
    </row>
    <row r="4478" spans="18:18" x14ac:dyDescent="0.35">
      <c r="R4478" s="154"/>
    </row>
    <row r="4479" spans="18:18" x14ac:dyDescent="0.35">
      <c r="R4479" s="154"/>
    </row>
    <row r="4480" spans="18:18" x14ac:dyDescent="0.35">
      <c r="R4480" s="154"/>
    </row>
    <row r="4481" spans="18:18" x14ac:dyDescent="0.35">
      <c r="R4481" s="154"/>
    </row>
    <row r="4482" spans="18:18" x14ac:dyDescent="0.35">
      <c r="R4482" s="154"/>
    </row>
    <row r="4483" spans="18:18" x14ac:dyDescent="0.35">
      <c r="R4483" s="154"/>
    </row>
    <row r="4484" spans="18:18" x14ac:dyDescent="0.35">
      <c r="R4484" s="154"/>
    </row>
    <row r="4485" spans="18:18" x14ac:dyDescent="0.35">
      <c r="R4485" s="154"/>
    </row>
    <row r="4486" spans="18:18" x14ac:dyDescent="0.35">
      <c r="R4486" s="154"/>
    </row>
    <row r="4487" spans="18:18" x14ac:dyDescent="0.35">
      <c r="R4487" s="154"/>
    </row>
    <row r="4488" spans="18:18" x14ac:dyDescent="0.35">
      <c r="R4488" s="154"/>
    </row>
    <row r="4489" spans="18:18" x14ac:dyDescent="0.35">
      <c r="R4489" s="154"/>
    </row>
    <row r="4490" spans="18:18" x14ac:dyDescent="0.35">
      <c r="R4490" s="154"/>
    </row>
    <row r="4491" spans="18:18" x14ac:dyDescent="0.35">
      <c r="R4491" s="154"/>
    </row>
    <row r="4492" spans="18:18" x14ac:dyDescent="0.35">
      <c r="R4492" s="154"/>
    </row>
    <row r="4493" spans="18:18" x14ac:dyDescent="0.35">
      <c r="R4493" s="154"/>
    </row>
    <row r="4494" spans="18:18" x14ac:dyDescent="0.35">
      <c r="R4494" s="154"/>
    </row>
    <row r="4495" spans="18:18" x14ac:dyDescent="0.35">
      <c r="R4495" s="154"/>
    </row>
    <row r="4496" spans="18:18" x14ac:dyDescent="0.35">
      <c r="R4496" s="154"/>
    </row>
    <row r="4497" spans="18:18" x14ac:dyDescent="0.35">
      <c r="R4497" s="154"/>
    </row>
    <row r="4498" spans="18:18" x14ac:dyDescent="0.35">
      <c r="R4498" s="154"/>
    </row>
    <row r="4499" spans="18:18" x14ac:dyDescent="0.35">
      <c r="R4499" s="154"/>
    </row>
    <row r="4500" spans="18:18" x14ac:dyDescent="0.35">
      <c r="R4500" s="154"/>
    </row>
    <row r="4501" spans="18:18" x14ac:dyDescent="0.35">
      <c r="R4501" s="154"/>
    </row>
    <row r="4502" spans="18:18" x14ac:dyDescent="0.35">
      <c r="R4502" s="154"/>
    </row>
    <row r="4503" spans="18:18" x14ac:dyDescent="0.35">
      <c r="R4503" s="154"/>
    </row>
    <row r="4504" spans="18:18" x14ac:dyDescent="0.35">
      <c r="R4504" s="154"/>
    </row>
    <row r="4505" spans="18:18" x14ac:dyDescent="0.35">
      <c r="R4505" s="154"/>
    </row>
    <row r="4506" spans="18:18" x14ac:dyDescent="0.35">
      <c r="R4506" s="154"/>
    </row>
    <row r="4507" spans="18:18" x14ac:dyDescent="0.35">
      <c r="R4507" s="154"/>
    </row>
    <row r="4508" spans="18:18" x14ac:dyDescent="0.35">
      <c r="R4508" s="154"/>
    </row>
    <row r="4509" spans="18:18" x14ac:dyDescent="0.35">
      <c r="R4509" s="154"/>
    </row>
    <row r="4510" spans="18:18" x14ac:dyDescent="0.35">
      <c r="R4510" s="154"/>
    </row>
    <row r="4511" spans="18:18" x14ac:dyDescent="0.35">
      <c r="R4511" s="154"/>
    </row>
    <row r="4512" spans="18:18" x14ac:dyDescent="0.35">
      <c r="R4512" s="154"/>
    </row>
    <row r="4513" spans="18:18" x14ac:dyDescent="0.35">
      <c r="R4513" s="154"/>
    </row>
    <row r="4514" spans="18:18" x14ac:dyDescent="0.35">
      <c r="R4514" s="154"/>
    </row>
    <row r="4515" spans="18:18" x14ac:dyDescent="0.35">
      <c r="R4515" s="154"/>
    </row>
    <row r="4516" spans="18:18" x14ac:dyDescent="0.35">
      <c r="R4516" s="154"/>
    </row>
    <row r="4517" spans="18:18" x14ac:dyDescent="0.35">
      <c r="R4517" s="154"/>
    </row>
    <row r="4518" spans="18:18" x14ac:dyDescent="0.35">
      <c r="R4518" s="154"/>
    </row>
    <row r="4519" spans="18:18" x14ac:dyDescent="0.35">
      <c r="R4519" s="154"/>
    </row>
    <row r="4520" spans="18:18" x14ac:dyDescent="0.35">
      <c r="R4520" s="154"/>
    </row>
    <row r="4521" spans="18:18" x14ac:dyDescent="0.35">
      <c r="R4521" s="154"/>
    </row>
    <row r="4522" spans="18:18" x14ac:dyDescent="0.35">
      <c r="R4522" s="154"/>
    </row>
    <row r="4523" spans="18:18" x14ac:dyDescent="0.35">
      <c r="R4523" s="154"/>
    </row>
    <row r="4524" spans="18:18" x14ac:dyDescent="0.35">
      <c r="R4524" s="154"/>
    </row>
    <row r="4525" spans="18:18" x14ac:dyDescent="0.35">
      <c r="R4525" s="154"/>
    </row>
    <row r="4526" spans="18:18" x14ac:dyDescent="0.35">
      <c r="R4526" s="154"/>
    </row>
    <row r="4527" spans="18:18" x14ac:dyDescent="0.35">
      <c r="R4527" s="154"/>
    </row>
    <row r="4528" spans="18:18" x14ac:dyDescent="0.35">
      <c r="R4528" s="154"/>
    </row>
    <row r="4529" spans="18:18" x14ac:dyDescent="0.35">
      <c r="R4529" s="154"/>
    </row>
    <row r="4530" spans="18:18" x14ac:dyDescent="0.35">
      <c r="R4530" s="154"/>
    </row>
    <row r="4531" spans="18:18" x14ac:dyDescent="0.35">
      <c r="R4531" s="154"/>
    </row>
    <row r="4532" spans="18:18" x14ac:dyDescent="0.35">
      <c r="R4532" s="154"/>
    </row>
    <row r="4533" spans="18:18" x14ac:dyDescent="0.35">
      <c r="R4533" s="154"/>
    </row>
    <row r="4534" spans="18:18" x14ac:dyDescent="0.35">
      <c r="R4534" s="154"/>
    </row>
    <row r="4535" spans="18:18" x14ac:dyDescent="0.35">
      <c r="R4535" s="154"/>
    </row>
    <row r="4536" spans="18:18" x14ac:dyDescent="0.35">
      <c r="R4536" s="154"/>
    </row>
    <row r="4537" spans="18:18" x14ac:dyDescent="0.35">
      <c r="R4537" s="154"/>
    </row>
    <row r="4538" spans="18:18" x14ac:dyDescent="0.35">
      <c r="R4538" s="154"/>
    </row>
    <row r="4539" spans="18:18" x14ac:dyDescent="0.35">
      <c r="R4539" s="154"/>
    </row>
    <row r="4540" spans="18:18" x14ac:dyDescent="0.35">
      <c r="R4540" s="154"/>
    </row>
    <row r="4541" spans="18:18" x14ac:dyDescent="0.35">
      <c r="R4541" s="154"/>
    </row>
    <row r="4542" spans="18:18" x14ac:dyDescent="0.35">
      <c r="R4542" s="154"/>
    </row>
    <row r="4543" spans="18:18" x14ac:dyDescent="0.35">
      <c r="R4543" s="154"/>
    </row>
    <row r="4544" spans="18:18" x14ac:dyDescent="0.35">
      <c r="R4544" s="154"/>
    </row>
    <row r="4545" spans="18:18" x14ac:dyDescent="0.35">
      <c r="R4545" s="154"/>
    </row>
    <row r="4546" spans="18:18" x14ac:dyDescent="0.35">
      <c r="R4546" s="154"/>
    </row>
    <row r="4547" spans="18:18" x14ac:dyDescent="0.35">
      <c r="R4547" s="154"/>
    </row>
    <row r="4548" spans="18:18" x14ac:dyDescent="0.35">
      <c r="R4548" s="154"/>
    </row>
    <row r="4549" spans="18:18" x14ac:dyDescent="0.35">
      <c r="R4549" s="154"/>
    </row>
    <row r="4550" spans="18:18" x14ac:dyDescent="0.35">
      <c r="R4550" s="154"/>
    </row>
    <row r="4551" spans="18:18" x14ac:dyDescent="0.35">
      <c r="R4551" s="154"/>
    </row>
    <row r="4552" spans="18:18" x14ac:dyDescent="0.35">
      <c r="R4552" s="154"/>
    </row>
    <row r="4553" spans="18:18" x14ac:dyDescent="0.35">
      <c r="R4553" s="154"/>
    </row>
    <row r="4554" spans="18:18" x14ac:dyDescent="0.35">
      <c r="R4554" s="154"/>
    </row>
    <row r="4555" spans="18:18" x14ac:dyDescent="0.35">
      <c r="R4555" s="154"/>
    </row>
    <row r="4556" spans="18:18" x14ac:dyDescent="0.35">
      <c r="R4556" s="154"/>
    </row>
    <row r="4557" spans="18:18" x14ac:dyDescent="0.35">
      <c r="R4557" s="154"/>
    </row>
    <row r="4558" spans="18:18" x14ac:dyDescent="0.35">
      <c r="R4558" s="154"/>
    </row>
    <row r="4559" spans="18:18" x14ac:dyDescent="0.35">
      <c r="R4559" s="154"/>
    </row>
    <row r="4560" spans="18:18" x14ac:dyDescent="0.35">
      <c r="R4560" s="154"/>
    </row>
    <row r="4561" spans="18:18" x14ac:dyDescent="0.35">
      <c r="R4561" s="154"/>
    </row>
    <row r="4562" spans="18:18" x14ac:dyDescent="0.35">
      <c r="R4562" s="154"/>
    </row>
    <row r="4563" spans="18:18" x14ac:dyDescent="0.35">
      <c r="R4563" s="154"/>
    </row>
    <row r="4564" spans="18:18" x14ac:dyDescent="0.35">
      <c r="R4564" s="154"/>
    </row>
    <row r="4565" spans="18:18" x14ac:dyDescent="0.35">
      <c r="R4565" s="154"/>
    </row>
    <row r="4566" spans="18:18" x14ac:dyDescent="0.35">
      <c r="R4566" s="154"/>
    </row>
    <row r="4567" spans="18:18" x14ac:dyDescent="0.35">
      <c r="R4567" s="154"/>
    </row>
    <row r="4568" spans="18:18" x14ac:dyDescent="0.35">
      <c r="R4568" s="154"/>
    </row>
    <row r="4569" spans="18:18" x14ac:dyDescent="0.35">
      <c r="R4569" s="154"/>
    </row>
    <row r="4570" spans="18:18" x14ac:dyDescent="0.35">
      <c r="R4570" s="154"/>
    </row>
    <row r="4571" spans="18:18" x14ac:dyDescent="0.35">
      <c r="R4571" s="154"/>
    </row>
    <row r="4572" spans="18:18" x14ac:dyDescent="0.35">
      <c r="R4572" s="154"/>
    </row>
    <row r="4573" spans="18:18" x14ac:dyDescent="0.35">
      <c r="R4573" s="154"/>
    </row>
    <row r="4574" spans="18:18" x14ac:dyDescent="0.35">
      <c r="R4574" s="154"/>
    </row>
    <row r="4575" spans="18:18" x14ac:dyDescent="0.35">
      <c r="R4575" s="154"/>
    </row>
    <row r="4576" spans="18:18" x14ac:dyDescent="0.35">
      <c r="R4576" s="154"/>
    </row>
    <row r="4577" spans="18:18" x14ac:dyDescent="0.35">
      <c r="R4577" s="154"/>
    </row>
    <row r="4578" spans="18:18" x14ac:dyDescent="0.35">
      <c r="R4578" s="154"/>
    </row>
    <row r="4579" spans="18:18" x14ac:dyDescent="0.35">
      <c r="R4579" s="154"/>
    </row>
    <row r="4580" spans="18:18" x14ac:dyDescent="0.35">
      <c r="R4580" s="154"/>
    </row>
    <row r="4581" spans="18:18" x14ac:dyDescent="0.35">
      <c r="R4581" s="154"/>
    </row>
    <row r="4582" spans="18:18" x14ac:dyDescent="0.35">
      <c r="R4582" s="154"/>
    </row>
    <row r="4583" spans="18:18" x14ac:dyDescent="0.35">
      <c r="R4583" s="154"/>
    </row>
    <row r="4584" spans="18:18" x14ac:dyDescent="0.35">
      <c r="R4584" s="154"/>
    </row>
    <row r="4585" spans="18:18" x14ac:dyDescent="0.35">
      <c r="R4585" s="154"/>
    </row>
    <row r="4586" spans="18:18" x14ac:dyDescent="0.35">
      <c r="R4586" s="154"/>
    </row>
    <row r="4587" spans="18:18" x14ac:dyDescent="0.35">
      <c r="R4587" s="154"/>
    </row>
    <row r="4588" spans="18:18" x14ac:dyDescent="0.35">
      <c r="R4588" s="154"/>
    </row>
    <row r="4589" spans="18:18" x14ac:dyDescent="0.35">
      <c r="R4589" s="154"/>
    </row>
    <row r="4590" spans="18:18" x14ac:dyDescent="0.35">
      <c r="R4590" s="154"/>
    </row>
    <row r="4591" spans="18:18" x14ac:dyDescent="0.35">
      <c r="R4591" s="154"/>
    </row>
    <row r="4592" spans="18:18" x14ac:dyDescent="0.35">
      <c r="R4592" s="154"/>
    </row>
    <row r="4593" spans="18:18" x14ac:dyDescent="0.35">
      <c r="R4593" s="154"/>
    </row>
    <row r="4594" spans="18:18" x14ac:dyDescent="0.35">
      <c r="R4594" s="154"/>
    </row>
    <row r="4595" spans="18:18" x14ac:dyDescent="0.35">
      <c r="R4595" s="154"/>
    </row>
    <row r="4596" spans="18:18" x14ac:dyDescent="0.35">
      <c r="R4596" s="154"/>
    </row>
    <row r="4597" spans="18:18" x14ac:dyDescent="0.35">
      <c r="R4597" s="154"/>
    </row>
    <row r="4598" spans="18:18" x14ac:dyDescent="0.35">
      <c r="R4598" s="154"/>
    </row>
    <row r="4599" spans="18:18" x14ac:dyDescent="0.35">
      <c r="R4599" s="154"/>
    </row>
    <row r="4600" spans="18:18" x14ac:dyDescent="0.35">
      <c r="R4600" s="154"/>
    </row>
    <row r="4601" spans="18:18" x14ac:dyDescent="0.35">
      <c r="R4601" s="154"/>
    </row>
    <row r="4602" spans="18:18" x14ac:dyDescent="0.35">
      <c r="R4602" s="154"/>
    </row>
    <row r="4603" spans="18:18" x14ac:dyDescent="0.35">
      <c r="R4603" s="154"/>
    </row>
    <row r="4604" spans="18:18" x14ac:dyDescent="0.35">
      <c r="R4604" s="154"/>
    </row>
    <row r="4605" spans="18:18" x14ac:dyDescent="0.35">
      <c r="R4605" s="154"/>
    </row>
    <row r="4606" spans="18:18" x14ac:dyDescent="0.35">
      <c r="R4606" s="154"/>
    </row>
    <row r="4607" spans="18:18" x14ac:dyDescent="0.35">
      <c r="R4607" s="154"/>
    </row>
    <row r="4608" spans="18:18" x14ac:dyDescent="0.35">
      <c r="R4608" s="154"/>
    </row>
    <row r="4609" spans="18:18" x14ac:dyDescent="0.35">
      <c r="R4609" s="154"/>
    </row>
    <row r="4610" spans="18:18" x14ac:dyDescent="0.35">
      <c r="R4610" s="154"/>
    </row>
    <row r="4611" spans="18:18" x14ac:dyDescent="0.35">
      <c r="R4611" s="154"/>
    </row>
    <row r="4612" spans="18:18" x14ac:dyDescent="0.35">
      <c r="R4612" s="154"/>
    </row>
    <row r="4613" spans="18:18" x14ac:dyDescent="0.35">
      <c r="R4613" s="154"/>
    </row>
    <row r="4614" spans="18:18" x14ac:dyDescent="0.35">
      <c r="R4614" s="154"/>
    </row>
    <row r="4615" spans="18:18" x14ac:dyDescent="0.35">
      <c r="R4615" s="154"/>
    </row>
    <row r="4616" spans="18:18" x14ac:dyDescent="0.35">
      <c r="R4616" s="154"/>
    </row>
    <row r="4617" spans="18:18" x14ac:dyDescent="0.35">
      <c r="R4617" s="154"/>
    </row>
    <row r="4618" spans="18:18" x14ac:dyDescent="0.35">
      <c r="R4618" s="154"/>
    </row>
    <row r="4619" spans="18:18" x14ac:dyDescent="0.35">
      <c r="R4619" s="154"/>
    </row>
    <row r="4620" spans="18:18" x14ac:dyDescent="0.35">
      <c r="R4620" s="154"/>
    </row>
    <row r="4621" spans="18:18" x14ac:dyDescent="0.35">
      <c r="R4621" s="154"/>
    </row>
    <row r="4622" spans="18:18" x14ac:dyDescent="0.35">
      <c r="R4622" s="154"/>
    </row>
    <row r="4623" spans="18:18" x14ac:dyDescent="0.35">
      <c r="R4623" s="154"/>
    </row>
    <row r="4624" spans="18:18" x14ac:dyDescent="0.35">
      <c r="R4624" s="154"/>
    </row>
    <row r="4625" spans="18:18" x14ac:dyDescent="0.35">
      <c r="R4625" s="154"/>
    </row>
    <row r="4626" spans="18:18" x14ac:dyDescent="0.35">
      <c r="R4626" s="154"/>
    </row>
    <row r="4627" spans="18:18" x14ac:dyDescent="0.35">
      <c r="R4627" s="154"/>
    </row>
    <row r="4628" spans="18:18" x14ac:dyDescent="0.35">
      <c r="R4628" s="154"/>
    </row>
    <row r="4629" spans="18:18" x14ac:dyDescent="0.35">
      <c r="R4629" s="154"/>
    </row>
    <row r="4630" spans="18:18" x14ac:dyDescent="0.35">
      <c r="R4630" s="154"/>
    </row>
    <row r="4631" spans="18:18" x14ac:dyDescent="0.35">
      <c r="R4631" s="154"/>
    </row>
    <row r="4632" spans="18:18" x14ac:dyDescent="0.35">
      <c r="R4632" s="154"/>
    </row>
    <row r="4633" spans="18:18" x14ac:dyDescent="0.35">
      <c r="R4633" s="154"/>
    </row>
    <row r="4634" spans="18:18" x14ac:dyDescent="0.35">
      <c r="R4634" s="154"/>
    </row>
    <row r="4635" spans="18:18" x14ac:dyDescent="0.35">
      <c r="R4635" s="154"/>
    </row>
    <row r="4636" spans="18:18" x14ac:dyDescent="0.35">
      <c r="R4636" s="154"/>
    </row>
    <row r="4637" spans="18:18" x14ac:dyDescent="0.35">
      <c r="R4637" s="154"/>
    </row>
    <row r="4638" spans="18:18" x14ac:dyDescent="0.35">
      <c r="R4638" s="154"/>
    </row>
    <row r="4639" spans="18:18" x14ac:dyDescent="0.35">
      <c r="R4639" s="154"/>
    </row>
    <row r="4640" spans="18:18" x14ac:dyDescent="0.35">
      <c r="R4640" s="154"/>
    </row>
    <row r="4641" spans="18:18" x14ac:dyDescent="0.35">
      <c r="R4641" s="154"/>
    </row>
    <row r="4642" spans="18:18" x14ac:dyDescent="0.35">
      <c r="R4642" s="154"/>
    </row>
    <row r="4643" spans="18:18" x14ac:dyDescent="0.35">
      <c r="R4643" s="154"/>
    </row>
    <row r="4644" spans="18:18" x14ac:dyDescent="0.35">
      <c r="R4644" s="154"/>
    </row>
    <row r="4645" spans="18:18" x14ac:dyDescent="0.35">
      <c r="R4645" s="154"/>
    </row>
    <row r="4646" spans="18:18" x14ac:dyDescent="0.35">
      <c r="R4646" s="154"/>
    </row>
    <row r="4647" spans="18:18" x14ac:dyDescent="0.35">
      <c r="R4647" s="154"/>
    </row>
    <row r="4648" spans="18:18" x14ac:dyDescent="0.35">
      <c r="R4648" s="154"/>
    </row>
    <row r="4649" spans="18:18" x14ac:dyDescent="0.35">
      <c r="R4649" s="154"/>
    </row>
    <row r="4650" spans="18:18" x14ac:dyDescent="0.35">
      <c r="R4650" s="154"/>
    </row>
    <row r="4651" spans="18:18" x14ac:dyDescent="0.35">
      <c r="R4651" s="154"/>
    </row>
    <row r="4652" spans="18:18" x14ac:dyDescent="0.35">
      <c r="R4652" s="154"/>
    </row>
    <row r="4653" spans="18:18" x14ac:dyDescent="0.35">
      <c r="R4653" s="154"/>
    </row>
    <row r="4654" spans="18:18" x14ac:dyDescent="0.35">
      <c r="R4654" s="154"/>
    </row>
    <row r="4655" spans="18:18" x14ac:dyDescent="0.35">
      <c r="R4655" s="154"/>
    </row>
    <row r="4656" spans="18:18" x14ac:dyDescent="0.35">
      <c r="R4656" s="154"/>
    </row>
    <row r="4657" spans="18:18" x14ac:dyDescent="0.35">
      <c r="R4657" s="154"/>
    </row>
    <row r="4658" spans="18:18" x14ac:dyDescent="0.35">
      <c r="R4658" s="154"/>
    </row>
    <row r="4659" spans="18:18" x14ac:dyDescent="0.35">
      <c r="R4659" s="154"/>
    </row>
    <row r="4660" spans="18:18" x14ac:dyDescent="0.35">
      <c r="R4660" s="154"/>
    </row>
    <row r="4661" spans="18:18" x14ac:dyDescent="0.35">
      <c r="R4661" s="154"/>
    </row>
    <row r="4662" spans="18:18" x14ac:dyDescent="0.35">
      <c r="R4662" s="154"/>
    </row>
    <row r="4663" spans="18:18" x14ac:dyDescent="0.35">
      <c r="R4663" s="154"/>
    </row>
    <row r="4664" spans="18:18" x14ac:dyDescent="0.35">
      <c r="R4664" s="154"/>
    </row>
    <row r="4665" spans="18:18" x14ac:dyDescent="0.35">
      <c r="R4665" s="154"/>
    </row>
    <row r="4666" spans="18:18" x14ac:dyDescent="0.35">
      <c r="R4666" s="154"/>
    </row>
    <row r="4667" spans="18:18" x14ac:dyDescent="0.35">
      <c r="R4667" s="154"/>
    </row>
    <row r="4668" spans="18:18" x14ac:dyDescent="0.35">
      <c r="R4668" s="154"/>
    </row>
    <row r="4669" spans="18:18" x14ac:dyDescent="0.35">
      <c r="R4669" s="154"/>
    </row>
    <row r="4670" spans="18:18" x14ac:dyDescent="0.35">
      <c r="R4670" s="154"/>
    </row>
    <row r="4671" spans="18:18" x14ac:dyDescent="0.35">
      <c r="R4671" s="154"/>
    </row>
    <row r="4672" spans="18:18" x14ac:dyDescent="0.35">
      <c r="R4672" s="154"/>
    </row>
    <row r="4673" spans="18:18" x14ac:dyDescent="0.35">
      <c r="R4673" s="154"/>
    </row>
    <row r="4674" spans="18:18" x14ac:dyDescent="0.35">
      <c r="R4674" s="154"/>
    </row>
    <row r="4675" spans="18:18" x14ac:dyDescent="0.35">
      <c r="R4675" s="154"/>
    </row>
    <row r="4676" spans="18:18" x14ac:dyDescent="0.35">
      <c r="R4676" s="154"/>
    </row>
    <row r="4677" spans="18:18" x14ac:dyDescent="0.35">
      <c r="R4677" s="154"/>
    </row>
    <row r="4678" spans="18:18" x14ac:dyDescent="0.35">
      <c r="R4678" s="154"/>
    </row>
    <row r="4679" spans="18:18" x14ac:dyDescent="0.35">
      <c r="R4679" s="154"/>
    </row>
    <row r="4680" spans="18:18" x14ac:dyDescent="0.35">
      <c r="R4680" s="154"/>
    </row>
    <row r="4681" spans="18:18" x14ac:dyDescent="0.35">
      <c r="R4681" s="154"/>
    </row>
    <row r="4682" spans="18:18" x14ac:dyDescent="0.35">
      <c r="R4682" s="154"/>
    </row>
    <row r="4683" spans="18:18" x14ac:dyDescent="0.35">
      <c r="R4683" s="154"/>
    </row>
    <row r="4684" spans="18:18" x14ac:dyDescent="0.35">
      <c r="R4684" s="154"/>
    </row>
    <row r="4685" spans="18:18" x14ac:dyDescent="0.35">
      <c r="R4685" s="154"/>
    </row>
    <row r="4686" spans="18:18" x14ac:dyDescent="0.35">
      <c r="R4686" s="154"/>
    </row>
    <row r="4687" spans="18:18" x14ac:dyDescent="0.35">
      <c r="R4687" s="154"/>
    </row>
    <row r="4688" spans="18:18" x14ac:dyDescent="0.35">
      <c r="R4688" s="154"/>
    </row>
    <row r="4689" spans="18:18" x14ac:dyDescent="0.35">
      <c r="R4689" s="154"/>
    </row>
    <row r="4690" spans="18:18" x14ac:dyDescent="0.35">
      <c r="R4690" s="154"/>
    </row>
    <row r="4691" spans="18:18" x14ac:dyDescent="0.35">
      <c r="R4691" s="154"/>
    </row>
    <row r="4692" spans="18:18" x14ac:dyDescent="0.35">
      <c r="R4692" s="154"/>
    </row>
    <row r="4693" spans="18:18" x14ac:dyDescent="0.35">
      <c r="R4693" s="154"/>
    </row>
    <row r="4694" spans="18:18" x14ac:dyDescent="0.35">
      <c r="R4694" s="154"/>
    </row>
    <row r="4695" spans="18:18" x14ac:dyDescent="0.35">
      <c r="R4695" s="154"/>
    </row>
    <row r="4696" spans="18:18" x14ac:dyDescent="0.35">
      <c r="R4696" s="154"/>
    </row>
    <row r="4697" spans="18:18" x14ac:dyDescent="0.35">
      <c r="R4697" s="154"/>
    </row>
    <row r="4698" spans="18:18" x14ac:dyDescent="0.35">
      <c r="R4698" s="154"/>
    </row>
    <row r="4699" spans="18:18" x14ac:dyDescent="0.35">
      <c r="R4699" s="154"/>
    </row>
    <row r="4700" spans="18:18" x14ac:dyDescent="0.35">
      <c r="R4700" s="154"/>
    </row>
    <row r="4701" spans="18:18" x14ac:dyDescent="0.35">
      <c r="R4701" s="154"/>
    </row>
    <row r="4702" spans="18:18" x14ac:dyDescent="0.35">
      <c r="R4702" s="154"/>
    </row>
    <row r="4703" spans="18:18" x14ac:dyDescent="0.35">
      <c r="R4703" s="154"/>
    </row>
    <row r="4704" spans="18:18" x14ac:dyDescent="0.35">
      <c r="R4704" s="154"/>
    </row>
    <row r="4705" spans="18:18" x14ac:dyDescent="0.35">
      <c r="R4705" s="154"/>
    </row>
    <row r="4706" spans="18:18" x14ac:dyDescent="0.35">
      <c r="R4706" s="154"/>
    </row>
    <row r="4707" spans="18:18" x14ac:dyDescent="0.35">
      <c r="R4707" s="154"/>
    </row>
    <row r="4708" spans="18:18" x14ac:dyDescent="0.35">
      <c r="R4708" s="154"/>
    </row>
    <row r="4709" spans="18:18" x14ac:dyDescent="0.35">
      <c r="R4709" s="154"/>
    </row>
    <row r="4710" spans="18:18" x14ac:dyDescent="0.35">
      <c r="R4710" s="154"/>
    </row>
    <row r="4711" spans="18:18" x14ac:dyDescent="0.35">
      <c r="R4711" s="154"/>
    </row>
    <row r="4712" spans="18:18" x14ac:dyDescent="0.35">
      <c r="R4712" s="154"/>
    </row>
    <row r="4713" spans="18:18" x14ac:dyDescent="0.35">
      <c r="R4713" s="154"/>
    </row>
    <row r="4714" spans="18:18" x14ac:dyDescent="0.35">
      <c r="R4714" s="154"/>
    </row>
    <row r="4715" spans="18:18" x14ac:dyDescent="0.35">
      <c r="R4715" s="154"/>
    </row>
    <row r="4716" spans="18:18" x14ac:dyDescent="0.35">
      <c r="R4716" s="154"/>
    </row>
    <row r="4717" spans="18:18" x14ac:dyDescent="0.35">
      <c r="R4717" s="154"/>
    </row>
    <row r="4718" spans="18:18" x14ac:dyDescent="0.35">
      <c r="R4718" s="154"/>
    </row>
    <row r="4719" spans="18:18" x14ac:dyDescent="0.35">
      <c r="R4719" s="154"/>
    </row>
    <row r="4720" spans="18:18" x14ac:dyDescent="0.35">
      <c r="R4720" s="154"/>
    </row>
    <row r="4721" spans="18:18" x14ac:dyDescent="0.35">
      <c r="R4721" s="154"/>
    </row>
    <row r="4722" spans="18:18" x14ac:dyDescent="0.35">
      <c r="R4722" s="154"/>
    </row>
    <row r="4723" spans="18:18" x14ac:dyDescent="0.35">
      <c r="R4723" s="154"/>
    </row>
    <row r="4724" spans="18:18" x14ac:dyDescent="0.35">
      <c r="R4724" s="154"/>
    </row>
    <row r="4725" spans="18:18" x14ac:dyDescent="0.35">
      <c r="R4725" s="154"/>
    </row>
    <row r="4726" spans="18:18" x14ac:dyDescent="0.35">
      <c r="R4726" s="154"/>
    </row>
    <row r="4727" spans="18:18" x14ac:dyDescent="0.35">
      <c r="R4727" s="154"/>
    </row>
    <row r="4728" spans="18:18" x14ac:dyDescent="0.35">
      <c r="R4728" s="154"/>
    </row>
    <row r="4729" spans="18:18" x14ac:dyDescent="0.35">
      <c r="R4729" s="154"/>
    </row>
    <row r="4730" spans="18:18" x14ac:dyDescent="0.35">
      <c r="R4730" s="154"/>
    </row>
    <row r="4731" spans="18:18" x14ac:dyDescent="0.35">
      <c r="R4731" s="154"/>
    </row>
    <row r="4732" spans="18:18" x14ac:dyDescent="0.35">
      <c r="R4732" s="154"/>
    </row>
    <row r="4733" spans="18:18" x14ac:dyDescent="0.35">
      <c r="R4733" s="154"/>
    </row>
    <row r="4734" spans="18:18" x14ac:dyDescent="0.35">
      <c r="R4734" s="154"/>
    </row>
    <row r="4735" spans="18:18" x14ac:dyDescent="0.35">
      <c r="R4735" s="154"/>
    </row>
    <row r="4736" spans="18:18" x14ac:dyDescent="0.35">
      <c r="R4736" s="154"/>
    </row>
    <row r="4737" spans="18:18" x14ac:dyDescent="0.35">
      <c r="R4737" s="154"/>
    </row>
    <row r="4738" spans="18:18" x14ac:dyDescent="0.35">
      <c r="R4738" s="154"/>
    </row>
    <row r="4739" spans="18:18" x14ac:dyDescent="0.35">
      <c r="R4739" s="154"/>
    </row>
    <row r="4740" spans="18:18" x14ac:dyDescent="0.35">
      <c r="R4740" s="154"/>
    </row>
    <row r="4741" spans="18:18" x14ac:dyDescent="0.35">
      <c r="R4741" s="154"/>
    </row>
    <row r="4742" spans="18:18" x14ac:dyDescent="0.35">
      <c r="R4742" s="154"/>
    </row>
    <row r="4743" spans="18:18" x14ac:dyDescent="0.35">
      <c r="R4743" s="154"/>
    </row>
    <row r="4744" spans="18:18" x14ac:dyDescent="0.35">
      <c r="R4744" s="154"/>
    </row>
    <row r="4745" spans="18:18" x14ac:dyDescent="0.35">
      <c r="R4745" s="154"/>
    </row>
    <row r="4746" spans="18:18" x14ac:dyDescent="0.35">
      <c r="R4746" s="154"/>
    </row>
    <row r="4747" spans="18:18" x14ac:dyDescent="0.35">
      <c r="R4747" s="154"/>
    </row>
    <row r="4748" spans="18:18" x14ac:dyDescent="0.35">
      <c r="R4748" s="154"/>
    </row>
    <row r="4749" spans="18:18" x14ac:dyDescent="0.35">
      <c r="R4749" s="154"/>
    </row>
    <row r="4750" spans="18:18" x14ac:dyDescent="0.35">
      <c r="R4750" s="154"/>
    </row>
    <row r="4751" spans="18:18" x14ac:dyDescent="0.35">
      <c r="R4751" s="154"/>
    </row>
    <row r="4752" spans="18:18" x14ac:dyDescent="0.35">
      <c r="R4752" s="154"/>
    </row>
    <row r="4753" spans="18:18" x14ac:dyDescent="0.35">
      <c r="R4753" s="154"/>
    </row>
    <row r="4754" spans="18:18" x14ac:dyDescent="0.35">
      <c r="R4754" s="154"/>
    </row>
    <row r="4755" spans="18:18" x14ac:dyDescent="0.35">
      <c r="R4755" s="154"/>
    </row>
    <row r="4756" spans="18:18" x14ac:dyDescent="0.35">
      <c r="R4756" s="154"/>
    </row>
    <row r="4757" spans="18:18" x14ac:dyDescent="0.35">
      <c r="R4757" s="154"/>
    </row>
    <row r="4758" spans="18:18" x14ac:dyDescent="0.35">
      <c r="R4758" s="154"/>
    </row>
    <row r="4759" spans="18:18" x14ac:dyDescent="0.35">
      <c r="R4759" s="154"/>
    </row>
    <row r="4760" spans="18:18" x14ac:dyDescent="0.35">
      <c r="R4760" s="154"/>
    </row>
    <row r="4761" spans="18:18" x14ac:dyDescent="0.35">
      <c r="R4761" s="154"/>
    </row>
    <row r="4762" spans="18:18" x14ac:dyDescent="0.35">
      <c r="R4762" s="154"/>
    </row>
    <row r="4763" spans="18:18" x14ac:dyDescent="0.35">
      <c r="R4763" s="154"/>
    </row>
    <row r="4764" spans="18:18" x14ac:dyDescent="0.35">
      <c r="R4764" s="154"/>
    </row>
    <row r="4765" spans="18:18" x14ac:dyDescent="0.35">
      <c r="R4765" s="154"/>
    </row>
    <row r="4766" spans="18:18" x14ac:dyDescent="0.35">
      <c r="R4766" s="154"/>
    </row>
    <row r="4767" spans="18:18" x14ac:dyDescent="0.35">
      <c r="R4767" s="154"/>
    </row>
    <row r="4768" spans="18:18" x14ac:dyDescent="0.35">
      <c r="R4768" s="154"/>
    </row>
    <row r="4769" spans="18:18" x14ac:dyDescent="0.35">
      <c r="R4769" s="154"/>
    </row>
    <row r="4770" spans="18:18" x14ac:dyDescent="0.35">
      <c r="R4770" s="154"/>
    </row>
    <row r="4771" spans="18:18" x14ac:dyDescent="0.35">
      <c r="R4771" s="154"/>
    </row>
    <row r="4772" spans="18:18" x14ac:dyDescent="0.35">
      <c r="R4772" s="154"/>
    </row>
    <row r="4773" spans="18:18" x14ac:dyDescent="0.35">
      <c r="R4773" s="154"/>
    </row>
    <row r="4774" spans="18:18" x14ac:dyDescent="0.35">
      <c r="R4774" s="154"/>
    </row>
    <row r="4775" spans="18:18" x14ac:dyDescent="0.35">
      <c r="R4775" s="154"/>
    </row>
    <row r="4776" spans="18:18" x14ac:dyDescent="0.35">
      <c r="R4776" s="154"/>
    </row>
    <row r="4777" spans="18:18" x14ac:dyDescent="0.35">
      <c r="R4777" s="154"/>
    </row>
    <row r="4778" spans="18:18" x14ac:dyDescent="0.35">
      <c r="R4778" s="154"/>
    </row>
    <row r="4779" spans="18:18" x14ac:dyDescent="0.35">
      <c r="R4779" s="154"/>
    </row>
    <row r="4780" spans="18:18" x14ac:dyDescent="0.35">
      <c r="R4780" s="154"/>
    </row>
    <row r="4781" spans="18:18" x14ac:dyDescent="0.35">
      <c r="R4781" s="154"/>
    </row>
    <row r="4782" spans="18:18" x14ac:dyDescent="0.35">
      <c r="R4782" s="154"/>
    </row>
    <row r="4783" spans="18:18" x14ac:dyDescent="0.35">
      <c r="R4783" s="154"/>
    </row>
    <row r="4784" spans="18:18" x14ac:dyDescent="0.35">
      <c r="R4784" s="154"/>
    </row>
    <row r="4785" spans="18:18" x14ac:dyDescent="0.35">
      <c r="R4785" s="154"/>
    </row>
    <row r="4786" spans="18:18" x14ac:dyDescent="0.35">
      <c r="R4786" s="154"/>
    </row>
    <row r="4787" spans="18:18" x14ac:dyDescent="0.35">
      <c r="R4787" s="154"/>
    </row>
    <row r="4788" spans="18:18" x14ac:dyDescent="0.35">
      <c r="R4788" s="154"/>
    </row>
    <row r="4789" spans="18:18" x14ac:dyDescent="0.35">
      <c r="R4789" s="154"/>
    </row>
    <row r="4790" spans="18:18" x14ac:dyDescent="0.35">
      <c r="R4790" s="154"/>
    </row>
    <row r="4791" spans="18:18" x14ac:dyDescent="0.35">
      <c r="R4791" s="154"/>
    </row>
    <row r="4792" spans="18:18" x14ac:dyDescent="0.35">
      <c r="R4792" s="154"/>
    </row>
    <row r="4793" spans="18:18" x14ac:dyDescent="0.35">
      <c r="R4793" s="154"/>
    </row>
    <row r="4794" spans="18:18" x14ac:dyDescent="0.35">
      <c r="R4794" s="154"/>
    </row>
    <row r="4795" spans="18:18" x14ac:dyDescent="0.35">
      <c r="R4795" s="154"/>
    </row>
    <row r="4796" spans="18:18" x14ac:dyDescent="0.35">
      <c r="R4796" s="154"/>
    </row>
    <row r="4797" spans="18:18" x14ac:dyDescent="0.35">
      <c r="R4797" s="154"/>
    </row>
    <row r="4798" spans="18:18" x14ac:dyDescent="0.35">
      <c r="R4798" s="154"/>
    </row>
    <row r="4799" spans="18:18" x14ac:dyDescent="0.35">
      <c r="R4799" s="154"/>
    </row>
    <row r="4800" spans="18:18" x14ac:dyDescent="0.35">
      <c r="R4800" s="154"/>
    </row>
    <row r="4801" spans="18:18" x14ac:dyDescent="0.35">
      <c r="R4801" s="154"/>
    </row>
    <row r="4802" spans="18:18" x14ac:dyDescent="0.35">
      <c r="R4802" s="154"/>
    </row>
    <row r="4803" spans="18:18" x14ac:dyDescent="0.35">
      <c r="R4803" s="154"/>
    </row>
    <row r="4804" spans="18:18" x14ac:dyDescent="0.35">
      <c r="R4804" s="154"/>
    </row>
    <row r="4805" spans="18:18" x14ac:dyDescent="0.35">
      <c r="R4805" s="154"/>
    </row>
    <row r="4806" spans="18:18" x14ac:dyDescent="0.35">
      <c r="R4806" s="154"/>
    </row>
    <row r="4807" spans="18:18" x14ac:dyDescent="0.35">
      <c r="R4807" s="154"/>
    </row>
    <row r="4808" spans="18:18" x14ac:dyDescent="0.35">
      <c r="R4808" s="154"/>
    </row>
    <row r="4809" spans="18:18" x14ac:dyDescent="0.35">
      <c r="R4809" s="154"/>
    </row>
    <row r="4810" spans="18:18" x14ac:dyDescent="0.35">
      <c r="R4810" s="154"/>
    </row>
    <row r="4811" spans="18:18" x14ac:dyDescent="0.35">
      <c r="R4811" s="154"/>
    </row>
    <row r="4812" spans="18:18" x14ac:dyDescent="0.35">
      <c r="R4812" s="154"/>
    </row>
    <row r="4813" spans="18:18" x14ac:dyDescent="0.35">
      <c r="R4813" s="154"/>
    </row>
    <row r="4814" spans="18:18" x14ac:dyDescent="0.35">
      <c r="R4814" s="154"/>
    </row>
    <row r="4815" spans="18:18" x14ac:dyDescent="0.35">
      <c r="R4815" s="154"/>
    </row>
    <row r="4816" spans="18:18" x14ac:dyDescent="0.35">
      <c r="R4816" s="154"/>
    </row>
    <row r="4817" spans="18:18" x14ac:dyDescent="0.35">
      <c r="R4817" s="154"/>
    </row>
    <row r="4818" spans="18:18" x14ac:dyDescent="0.35">
      <c r="R4818" s="154"/>
    </row>
    <row r="4819" spans="18:18" x14ac:dyDescent="0.35">
      <c r="R4819" s="154"/>
    </row>
    <row r="4820" spans="18:18" x14ac:dyDescent="0.35">
      <c r="R4820" s="154"/>
    </row>
    <row r="4821" spans="18:18" x14ac:dyDescent="0.35">
      <c r="R4821" s="154"/>
    </row>
    <row r="4822" spans="18:18" x14ac:dyDescent="0.35">
      <c r="R4822" s="154"/>
    </row>
    <row r="4823" spans="18:18" x14ac:dyDescent="0.35">
      <c r="R4823" s="154"/>
    </row>
    <row r="4824" spans="18:18" x14ac:dyDescent="0.35">
      <c r="R4824" s="154"/>
    </row>
    <row r="4825" spans="18:18" x14ac:dyDescent="0.35">
      <c r="R4825" s="154"/>
    </row>
    <row r="4826" spans="18:18" x14ac:dyDescent="0.35">
      <c r="R4826" s="154"/>
    </row>
    <row r="4827" spans="18:18" x14ac:dyDescent="0.35">
      <c r="R4827" s="154"/>
    </row>
    <row r="4828" spans="18:18" x14ac:dyDescent="0.35">
      <c r="R4828" s="154"/>
    </row>
    <row r="4829" spans="18:18" x14ac:dyDescent="0.35">
      <c r="R4829" s="154"/>
    </row>
    <row r="4830" spans="18:18" x14ac:dyDescent="0.35">
      <c r="R4830" s="154"/>
    </row>
    <row r="4831" spans="18:18" x14ac:dyDescent="0.35">
      <c r="R4831" s="154"/>
    </row>
    <row r="4832" spans="18:18" x14ac:dyDescent="0.35">
      <c r="R4832" s="154"/>
    </row>
    <row r="4833" spans="18:18" x14ac:dyDescent="0.35">
      <c r="R4833" s="154"/>
    </row>
    <row r="4834" spans="18:18" x14ac:dyDescent="0.35">
      <c r="R4834" s="154"/>
    </row>
    <row r="4835" spans="18:18" x14ac:dyDescent="0.35">
      <c r="R4835" s="154"/>
    </row>
    <row r="4836" spans="18:18" x14ac:dyDescent="0.35">
      <c r="R4836" s="154"/>
    </row>
    <row r="4837" spans="18:18" x14ac:dyDescent="0.35">
      <c r="R4837" s="154"/>
    </row>
    <row r="4838" spans="18:18" x14ac:dyDescent="0.35">
      <c r="R4838" s="154"/>
    </row>
    <row r="4839" spans="18:18" x14ac:dyDescent="0.35">
      <c r="R4839" s="154"/>
    </row>
    <row r="4840" spans="18:18" x14ac:dyDescent="0.35">
      <c r="R4840" s="154"/>
    </row>
    <row r="4841" spans="18:18" x14ac:dyDescent="0.35">
      <c r="R4841" s="154"/>
    </row>
    <row r="4842" spans="18:18" x14ac:dyDescent="0.35">
      <c r="R4842" s="154"/>
    </row>
    <row r="4843" spans="18:18" x14ac:dyDescent="0.35">
      <c r="R4843" s="154"/>
    </row>
    <row r="4844" spans="18:18" x14ac:dyDescent="0.35">
      <c r="R4844" s="154"/>
    </row>
    <row r="4845" spans="18:18" x14ac:dyDescent="0.35">
      <c r="R4845" s="154"/>
    </row>
    <row r="4846" spans="18:18" x14ac:dyDescent="0.35">
      <c r="R4846" s="154"/>
    </row>
    <row r="4847" spans="18:18" x14ac:dyDescent="0.35">
      <c r="R4847" s="154"/>
    </row>
    <row r="4848" spans="18:18" x14ac:dyDescent="0.35">
      <c r="R4848" s="154"/>
    </row>
    <row r="4849" spans="18:18" x14ac:dyDescent="0.35">
      <c r="R4849" s="154"/>
    </row>
    <row r="4850" spans="18:18" x14ac:dyDescent="0.35">
      <c r="R4850" s="154"/>
    </row>
    <row r="4851" spans="18:18" x14ac:dyDescent="0.35">
      <c r="R4851" s="154"/>
    </row>
    <row r="4852" spans="18:18" x14ac:dyDescent="0.35">
      <c r="R4852" s="154"/>
    </row>
    <row r="4853" spans="18:18" x14ac:dyDescent="0.35">
      <c r="R4853" s="154"/>
    </row>
    <row r="4854" spans="18:18" x14ac:dyDescent="0.35">
      <c r="R4854" s="154"/>
    </row>
    <row r="4855" spans="18:18" x14ac:dyDescent="0.35">
      <c r="R4855" s="154"/>
    </row>
    <row r="4856" spans="18:18" x14ac:dyDescent="0.35">
      <c r="R4856" s="154"/>
    </row>
    <row r="4857" spans="18:18" x14ac:dyDescent="0.35">
      <c r="R4857" s="154"/>
    </row>
    <row r="4858" spans="18:18" x14ac:dyDescent="0.35">
      <c r="R4858" s="154"/>
    </row>
    <row r="4859" spans="18:18" x14ac:dyDescent="0.35">
      <c r="R4859" s="154"/>
    </row>
    <row r="4860" spans="18:18" x14ac:dyDescent="0.35">
      <c r="R4860" s="154"/>
    </row>
    <row r="4861" spans="18:18" x14ac:dyDescent="0.35">
      <c r="R4861" s="154"/>
    </row>
    <row r="4862" spans="18:18" x14ac:dyDescent="0.35">
      <c r="R4862" s="154"/>
    </row>
    <row r="4863" spans="18:18" x14ac:dyDescent="0.35">
      <c r="R4863" s="154"/>
    </row>
    <row r="4864" spans="18:18" x14ac:dyDescent="0.35">
      <c r="R4864" s="154"/>
    </row>
    <row r="4865" spans="18:18" x14ac:dyDescent="0.35">
      <c r="R4865" s="154"/>
    </row>
    <row r="4866" spans="18:18" x14ac:dyDescent="0.35">
      <c r="R4866" s="154"/>
    </row>
    <row r="4867" spans="18:18" x14ac:dyDescent="0.35">
      <c r="R4867" s="154"/>
    </row>
    <row r="4868" spans="18:18" x14ac:dyDescent="0.35">
      <c r="R4868" s="154"/>
    </row>
    <row r="4869" spans="18:18" x14ac:dyDescent="0.35">
      <c r="R4869" s="154"/>
    </row>
    <row r="4870" spans="18:18" x14ac:dyDescent="0.35">
      <c r="R4870" s="154"/>
    </row>
    <row r="4871" spans="18:18" x14ac:dyDescent="0.35">
      <c r="R4871" s="154"/>
    </row>
    <row r="4872" spans="18:18" x14ac:dyDescent="0.35">
      <c r="R4872" s="154"/>
    </row>
    <row r="4873" spans="18:18" x14ac:dyDescent="0.35">
      <c r="R4873" s="154"/>
    </row>
    <row r="4874" spans="18:18" x14ac:dyDescent="0.35">
      <c r="R4874" s="154"/>
    </row>
    <row r="4875" spans="18:18" x14ac:dyDescent="0.35">
      <c r="R4875" s="154"/>
    </row>
    <row r="4876" spans="18:18" x14ac:dyDescent="0.35">
      <c r="R4876" s="154"/>
    </row>
    <row r="4877" spans="18:18" x14ac:dyDescent="0.35">
      <c r="R4877" s="154"/>
    </row>
    <row r="4878" spans="18:18" x14ac:dyDescent="0.35">
      <c r="R4878" s="154"/>
    </row>
    <row r="4879" spans="18:18" x14ac:dyDescent="0.35">
      <c r="R4879" s="154"/>
    </row>
    <row r="4880" spans="18:18" x14ac:dyDescent="0.35">
      <c r="R4880" s="154"/>
    </row>
    <row r="4881" spans="18:18" x14ac:dyDescent="0.35">
      <c r="R4881" s="154"/>
    </row>
    <row r="4882" spans="18:18" x14ac:dyDescent="0.35">
      <c r="R4882" s="154"/>
    </row>
    <row r="4883" spans="18:18" x14ac:dyDescent="0.35">
      <c r="R4883" s="154"/>
    </row>
    <row r="4884" spans="18:18" x14ac:dyDescent="0.35">
      <c r="R4884" s="154"/>
    </row>
    <row r="4885" spans="18:18" x14ac:dyDescent="0.35">
      <c r="R4885" s="154"/>
    </row>
    <row r="4886" spans="18:18" x14ac:dyDescent="0.35">
      <c r="R4886" s="154"/>
    </row>
    <row r="4887" spans="18:18" x14ac:dyDescent="0.35">
      <c r="R4887" s="154"/>
    </row>
    <row r="4888" spans="18:18" x14ac:dyDescent="0.35">
      <c r="R4888" s="154"/>
    </row>
    <row r="4889" spans="18:18" x14ac:dyDescent="0.35">
      <c r="R4889" s="154"/>
    </row>
    <row r="4890" spans="18:18" x14ac:dyDescent="0.35">
      <c r="R4890" s="154"/>
    </row>
    <row r="4891" spans="18:18" x14ac:dyDescent="0.35">
      <c r="R4891" s="154"/>
    </row>
    <row r="4892" spans="18:18" x14ac:dyDescent="0.35">
      <c r="R4892" s="154"/>
    </row>
    <row r="4893" spans="18:18" x14ac:dyDescent="0.35">
      <c r="R4893" s="154"/>
    </row>
    <row r="4894" spans="18:18" x14ac:dyDescent="0.35">
      <c r="R4894" s="154"/>
    </row>
    <row r="4895" spans="18:18" x14ac:dyDescent="0.35">
      <c r="R4895" s="154"/>
    </row>
    <row r="4896" spans="18:18" x14ac:dyDescent="0.35">
      <c r="R4896" s="154"/>
    </row>
    <row r="4897" spans="18:18" x14ac:dyDescent="0.35">
      <c r="R4897" s="154"/>
    </row>
    <row r="4898" spans="18:18" x14ac:dyDescent="0.35">
      <c r="R4898" s="154"/>
    </row>
    <row r="4899" spans="18:18" x14ac:dyDescent="0.35">
      <c r="R4899" s="154"/>
    </row>
    <row r="4900" spans="18:18" x14ac:dyDescent="0.35">
      <c r="R4900" s="154"/>
    </row>
    <row r="4901" spans="18:18" x14ac:dyDescent="0.35">
      <c r="R4901" s="154"/>
    </row>
    <row r="4902" spans="18:18" x14ac:dyDescent="0.35">
      <c r="R4902" s="154"/>
    </row>
    <row r="4903" spans="18:18" x14ac:dyDescent="0.35">
      <c r="R4903" s="154"/>
    </row>
    <row r="4904" spans="18:18" x14ac:dyDescent="0.35">
      <c r="R4904" s="154"/>
    </row>
    <row r="4905" spans="18:18" x14ac:dyDescent="0.35">
      <c r="R4905" s="154"/>
    </row>
    <row r="4906" spans="18:18" x14ac:dyDescent="0.35">
      <c r="R4906" s="154"/>
    </row>
    <row r="4907" spans="18:18" x14ac:dyDescent="0.35">
      <c r="R4907" s="154"/>
    </row>
    <row r="4908" spans="18:18" x14ac:dyDescent="0.35">
      <c r="R4908" s="154"/>
    </row>
    <row r="4909" spans="18:18" x14ac:dyDescent="0.35">
      <c r="R4909" s="154"/>
    </row>
    <row r="4910" spans="18:18" x14ac:dyDescent="0.35">
      <c r="R4910" s="154"/>
    </row>
    <row r="4911" spans="18:18" x14ac:dyDescent="0.35">
      <c r="R4911" s="154"/>
    </row>
    <row r="4912" spans="18:18" x14ac:dyDescent="0.35">
      <c r="R4912" s="154"/>
    </row>
    <row r="4913" spans="18:18" x14ac:dyDescent="0.35">
      <c r="R4913" s="154"/>
    </row>
    <row r="4914" spans="18:18" x14ac:dyDescent="0.35">
      <c r="R4914" s="154"/>
    </row>
    <row r="4915" spans="18:18" x14ac:dyDescent="0.35">
      <c r="R4915" s="154"/>
    </row>
    <row r="4916" spans="18:18" x14ac:dyDescent="0.35">
      <c r="R4916" s="154"/>
    </row>
    <row r="4917" spans="18:18" x14ac:dyDescent="0.35">
      <c r="R4917" s="154"/>
    </row>
    <row r="4918" spans="18:18" x14ac:dyDescent="0.35">
      <c r="R4918" s="154"/>
    </row>
    <row r="4919" spans="18:18" x14ac:dyDescent="0.35">
      <c r="R4919" s="154"/>
    </row>
    <row r="4920" spans="18:18" x14ac:dyDescent="0.35">
      <c r="R4920" s="154"/>
    </row>
    <row r="4921" spans="18:18" x14ac:dyDescent="0.35">
      <c r="R4921" s="154"/>
    </row>
    <row r="4922" spans="18:18" x14ac:dyDescent="0.35">
      <c r="R4922" s="154"/>
    </row>
    <row r="4923" spans="18:18" x14ac:dyDescent="0.35">
      <c r="R4923" s="154"/>
    </row>
    <row r="4924" spans="18:18" x14ac:dyDescent="0.35">
      <c r="R4924" s="154"/>
    </row>
    <row r="4925" spans="18:18" x14ac:dyDescent="0.35">
      <c r="R4925" s="154"/>
    </row>
    <row r="4926" spans="18:18" x14ac:dyDescent="0.35">
      <c r="R4926" s="154"/>
    </row>
    <row r="4927" spans="18:18" x14ac:dyDescent="0.35">
      <c r="R4927" s="154"/>
    </row>
    <row r="4928" spans="18:18" x14ac:dyDescent="0.35">
      <c r="R4928" s="154"/>
    </row>
    <row r="4929" spans="18:18" x14ac:dyDescent="0.35">
      <c r="R4929" s="154"/>
    </row>
    <row r="4930" spans="18:18" x14ac:dyDescent="0.35">
      <c r="R4930" s="154"/>
    </row>
    <row r="4931" spans="18:18" x14ac:dyDescent="0.35">
      <c r="R4931" s="154"/>
    </row>
    <row r="4932" spans="18:18" x14ac:dyDescent="0.35">
      <c r="R4932" s="154"/>
    </row>
    <row r="4933" spans="18:18" x14ac:dyDescent="0.35">
      <c r="R4933" s="154"/>
    </row>
    <row r="4934" spans="18:18" x14ac:dyDescent="0.35">
      <c r="R4934" s="154"/>
    </row>
    <row r="4935" spans="18:18" x14ac:dyDescent="0.35">
      <c r="R4935" s="154"/>
    </row>
    <row r="4936" spans="18:18" x14ac:dyDescent="0.35">
      <c r="R4936" s="154"/>
    </row>
    <row r="4937" spans="18:18" x14ac:dyDescent="0.35">
      <c r="R4937" s="154"/>
    </row>
    <row r="4938" spans="18:18" x14ac:dyDescent="0.35">
      <c r="R4938" s="154"/>
    </row>
    <row r="4939" spans="18:18" x14ac:dyDescent="0.35">
      <c r="R4939" s="154"/>
    </row>
    <row r="4940" spans="18:18" x14ac:dyDescent="0.35">
      <c r="R4940" s="154"/>
    </row>
    <row r="4941" spans="18:18" x14ac:dyDescent="0.35">
      <c r="R4941" s="154"/>
    </row>
    <row r="4942" spans="18:18" x14ac:dyDescent="0.35">
      <c r="R4942" s="154"/>
    </row>
    <row r="4943" spans="18:18" x14ac:dyDescent="0.35">
      <c r="R4943" s="154"/>
    </row>
    <row r="4944" spans="18:18" x14ac:dyDescent="0.35">
      <c r="R4944" s="154"/>
    </row>
    <row r="4945" spans="18:18" x14ac:dyDescent="0.35">
      <c r="R4945" s="154"/>
    </row>
    <row r="4946" spans="18:18" x14ac:dyDescent="0.35">
      <c r="R4946" s="154"/>
    </row>
    <row r="4947" spans="18:18" x14ac:dyDescent="0.35">
      <c r="R4947" s="154"/>
    </row>
    <row r="4948" spans="18:18" x14ac:dyDescent="0.35">
      <c r="R4948" s="154"/>
    </row>
    <row r="4949" spans="18:18" x14ac:dyDescent="0.35">
      <c r="R4949" s="154"/>
    </row>
    <row r="4950" spans="18:18" x14ac:dyDescent="0.35">
      <c r="R4950" s="154"/>
    </row>
    <row r="4951" spans="18:18" x14ac:dyDescent="0.35">
      <c r="R4951" s="154"/>
    </row>
    <row r="4952" spans="18:18" x14ac:dyDescent="0.35">
      <c r="R4952" s="154"/>
    </row>
    <row r="4953" spans="18:18" x14ac:dyDescent="0.35">
      <c r="R4953" s="154"/>
    </row>
    <row r="4954" spans="18:18" x14ac:dyDescent="0.35">
      <c r="R4954" s="154"/>
    </row>
    <row r="4955" spans="18:18" x14ac:dyDescent="0.35">
      <c r="R4955" s="154"/>
    </row>
    <row r="4956" spans="18:18" x14ac:dyDescent="0.35">
      <c r="R4956" s="154"/>
    </row>
    <row r="4957" spans="18:18" x14ac:dyDescent="0.35">
      <c r="R4957" s="154"/>
    </row>
    <row r="4958" spans="18:18" x14ac:dyDescent="0.35">
      <c r="R4958" s="154"/>
    </row>
    <row r="4959" spans="18:18" x14ac:dyDescent="0.35">
      <c r="R4959" s="154"/>
    </row>
    <row r="4960" spans="18:18" x14ac:dyDescent="0.35">
      <c r="R4960" s="154"/>
    </row>
    <row r="4961" spans="18:18" x14ac:dyDescent="0.35">
      <c r="R4961" s="154"/>
    </row>
    <row r="4962" spans="18:18" x14ac:dyDescent="0.35">
      <c r="R4962" s="154"/>
    </row>
    <row r="4963" spans="18:18" x14ac:dyDescent="0.35">
      <c r="R4963" s="154"/>
    </row>
    <row r="4964" spans="18:18" x14ac:dyDescent="0.35">
      <c r="R4964" s="154"/>
    </row>
    <row r="4965" spans="18:18" x14ac:dyDescent="0.35">
      <c r="R4965" s="154"/>
    </row>
    <row r="4966" spans="18:18" x14ac:dyDescent="0.35">
      <c r="R4966" s="154"/>
    </row>
    <row r="4967" spans="18:18" x14ac:dyDescent="0.35">
      <c r="R4967" s="154"/>
    </row>
    <row r="4968" spans="18:18" x14ac:dyDescent="0.35">
      <c r="R4968" s="154"/>
    </row>
    <row r="4969" spans="18:18" x14ac:dyDescent="0.35">
      <c r="R4969" s="154"/>
    </row>
    <row r="4970" spans="18:18" x14ac:dyDescent="0.35">
      <c r="R4970" s="154"/>
    </row>
    <row r="4971" spans="18:18" x14ac:dyDescent="0.35">
      <c r="R4971" s="154"/>
    </row>
    <row r="4972" spans="18:18" x14ac:dyDescent="0.35">
      <c r="R4972" s="154"/>
    </row>
    <row r="4973" spans="18:18" x14ac:dyDescent="0.35">
      <c r="R4973" s="154"/>
    </row>
    <row r="4974" spans="18:18" x14ac:dyDescent="0.35">
      <c r="R4974" s="154"/>
    </row>
    <row r="4975" spans="18:18" x14ac:dyDescent="0.35">
      <c r="R4975" s="154"/>
    </row>
    <row r="4976" spans="18:18" x14ac:dyDescent="0.35">
      <c r="R4976" s="154"/>
    </row>
    <row r="4977" spans="18:18" x14ac:dyDescent="0.35">
      <c r="R4977" s="154"/>
    </row>
    <row r="4978" spans="18:18" x14ac:dyDescent="0.35">
      <c r="R4978" s="154"/>
    </row>
    <row r="4979" spans="18:18" x14ac:dyDescent="0.35">
      <c r="R4979" s="154"/>
    </row>
    <row r="4980" spans="18:18" x14ac:dyDescent="0.35">
      <c r="R4980" s="154"/>
    </row>
    <row r="4981" spans="18:18" x14ac:dyDescent="0.35">
      <c r="R4981" s="154"/>
    </row>
    <row r="4982" spans="18:18" x14ac:dyDescent="0.35">
      <c r="R4982" s="154"/>
    </row>
    <row r="4983" spans="18:18" x14ac:dyDescent="0.35">
      <c r="R4983" s="154"/>
    </row>
    <row r="4984" spans="18:18" x14ac:dyDescent="0.35">
      <c r="R4984" s="154"/>
    </row>
    <row r="4985" spans="18:18" x14ac:dyDescent="0.35">
      <c r="R4985" s="154"/>
    </row>
    <row r="4986" spans="18:18" x14ac:dyDescent="0.35">
      <c r="R4986" s="154"/>
    </row>
    <row r="4987" spans="18:18" x14ac:dyDescent="0.35">
      <c r="R4987" s="154"/>
    </row>
    <row r="4988" spans="18:18" x14ac:dyDescent="0.35">
      <c r="R4988" s="154"/>
    </row>
    <row r="4989" spans="18:18" x14ac:dyDescent="0.35">
      <c r="R4989" s="154"/>
    </row>
    <row r="4990" spans="18:18" x14ac:dyDescent="0.35">
      <c r="R4990" s="154"/>
    </row>
    <row r="4991" spans="18:18" x14ac:dyDescent="0.35">
      <c r="R4991" s="154"/>
    </row>
    <row r="4992" spans="18:18" x14ac:dyDescent="0.35">
      <c r="R4992" s="154"/>
    </row>
    <row r="4993" spans="18:18" x14ac:dyDescent="0.35">
      <c r="R4993" s="154"/>
    </row>
    <row r="4994" spans="18:18" x14ac:dyDescent="0.35">
      <c r="R4994" s="154"/>
    </row>
    <row r="4995" spans="18:18" x14ac:dyDescent="0.35">
      <c r="R4995" s="154"/>
    </row>
    <row r="4996" spans="18:18" x14ac:dyDescent="0.35">
      <c r="R4996" s="154"/>
    </row>
    <row r="4997" spans="18:18" x14ac:dyDescent="0.35">
      <c r="R4997" s="154"/>
    </row>
    <row r="4998" spans="18:18" x14ac:dyDescent="0.35">
      <c r="R4998" s="154"/>
    </row>
    <row r="4999" spans="18:18" x14ac:dyDescent="0.35">
      <c r="R4999" s="154"/>
    </row>
    <row r="5000" spans="18:18" x14ac:dyDescent="0.35">
      <c r="R5000" s="154"/>
    </row>
    <row r="5001" spans="18:18" x14ac:dyDescent="0.35">
      <c r="R5001" s="154"/>
    </row>
    <row r="5002" spans="18:18" x14ac:dyDescent="0.35">
      <c r="R5002" s="154"/>
    </row>
    <row r="5003" spans="18:18" x14ac:dyDescent="0.35">
      <c r="R5003" s="154"/>
    </row>
    <row r="5004" spans="18:18" x14ac:dyDescent="0.35">
      <c r="R5004" s="154"/>
    </row>
    <row r="5005" spans="18:18" x14ac:dyDescent="0.35">
      <c r="R5005" s="154"/>
    </row>
    <row r="5006" spans="18:18" x14ac:dyDescent="0.35">
      <c r="R5006" s="154"/>
    </row>
    <row r="5007" spans="18:18" x14ac:dyDescent="0.35">
      <c r="R5007" s="154"/>
    </row>
    <row r="5008" spans="18:18" x14ac:dyDescent="0.35">
      <c r="R5008" s="154"/>
    </row>
    <row r="5009" spans="18:18" x14ac:dyDescent="0.35">
      <c r="R5009" s="154"/>
    </row>
    <row r="5010" spans="18:18" x14ac:dyDescent="0.35">
      <c r="R5010" s="154"/>
    </row>
    <row r="5011" spans="18:18" x14ac:dyDescent="0.35">
      <c r="R5011" s="154"/>
    </row>
    <row r="5012" spans="18:18" x14ac:dyDescent="0.35">
      <c r="R5012" s="154"/>
    </row>
    <row r="5013" spans="18:18" x14ac:dyDescent="0.35">
      <c r="R5013" s="154"/>
    </row>
    <row r="5014" spans="18:18" x14ac:dyDescent="0.35">
      <c r="R5014" s="154"/>
    </row>
    <row r="5015" spans="18:18" x14ac:dyDescent="0.35">
      <c r="R5015" s="154"/>
    </row>
    <row r="5016" spans="18:18" x14ac:dyDescent="0.35">
      <c r="R5016" s="154"/>
    </row>
    <row r="5017" spans="18:18" x14ac:dyDescent="0.35">
      <c r="R5017" s="154"/>
    </row>
    <row r="5018" spans="18:18" x14ac:dyDescent="0.35">
      <c r="R5018" s="154"/>
    </row>
    <row r="5019" spans="18:18" x14ac:dyDescent="0.35">
      <c r="R5019" s="154"/>
    </row>
    <row r="5020" spans="18:18" x14ac:dyDescent="0.35">
      <c r="R5020" s="154"/>
    </row>
    <row r="5021" spans="18:18" x14ac:dyDescent="0.35">
      <c r="R5021" s="154"/>
    </row>
    <row r="5022" spans="18:18" x14ac:dyDescent="0.35">
      <c r="R5022" s="154"/>
    </row>
    <row r="5023" spans="18:18" x14ac:dyDescent="0.35">
      <c r="R5023" s="154"/>
    </row>
    <row r="5024" spans="18:18" x14ac:dyDescent="0.35">
      <c r="R5024" s="154"/>
    </row>
    <row r="5025" spans="18:18" x14ac:dyDescent="0.35">
      <c r="R5025" s="154"/>
    </row>
    <row r="5026" spans="18:18" x14ac:dyDescent="0.35">
      <c r="R5026" s="154"/>
    </row>
    <row r="5027" spans="18:18" x14ac:dyDescent="0.35">
      <c r="R5027" s="154"/>
    </row>
    <row r="5028" spans="18:18" x14ac:dyDescent="0.35">
      <c r="R5028" s="154"/>
    </row>
    <row r="5029" spans="18:18" x14ac:dyDescent="0.35">
      <c r="R5029" s="154"/>
    </row>
    <row r="5030" spans="18:18" x14ac:dyDescent="0.35">
      <c r="R5030" s="154"/>
    </row>
    <row r="5031" spans="18:18" x14ac:dyDescent="0.35">
      <c r="R5031" s="154"/>
    </row>
    <row r="5032" spans="18:18" x14ac:dyDescent="0.35">
      <c r="R5032" s="154"/>
    </row>
    <row r="5033" spans="18:18" x14ac:dyDescent="0.35">
      <c r="R5033" s="154"/>
    </row>
    <row r="5034" spans="18:18" x14ac:dyDescent="0.35">
      <c r="R5034" s="154"/>
    </row>
    <row r="5035" spans="18:18" x14ac:dyDescent="0.35">
      <c r="R5035" s="154"/>
    </row>
    <row r="5036" spans="18:18" x14ac:dyDescent="0.35">
      <c r="R5036" s="154"/>
    </row>
    <row r="5037" spans="18:18" x14ac:dyDescent="0.35">
      <c r="R5037" s="154"/>
    </row>
    <row r="5038" spans="18:18" x14ac:dyDescent="0.35">
      <c r="R5038" s="154"/>
    </row>
    <row r="5039" spans="18:18" x14ac:dyDescent="0.35">
      <c r="R5039" s="154"/>
    </row>
    <row r="5040" spans="18:18" x14ac:dyDescent="0.35">
      <c r="R5040" s="154"/>
    </row>
    <row r="5041" spans="18:18" x14ac:dyDescent="0.35">
      <c r="R5041" s="154"/>
    </row>
    <row r="5042" spans="18:18" x14ac:dyDescent="0.35">
      <c r="R5042" s="154"/>
    </row>
    <row r="5043" spans="18:18" x14ac:dyDescent="0.35">
      <c r="R5043" s="154"/>
    </row>
    <row r="5044" spans="18:18" x14ac:dyDescent="0.35">
      <c r="R5044" s="154"/>
    </row>
    <row r="5045" spans="18:18" x14ac:dyDescent="0.35">
      <c r="R5045" s="154"/>
    </row>
    <row r="5046" spans="18:18" x14ac:dyDescent="0.35">
      <c r="R5046" s="154"/>
    </row>
    <row r="5047" spans="18:18" x14ac:dyDescent="0.35">
      <c r="R5047" s="154"/>
    </row>
    <row r="5048" spans="18:18" x14ac:dyDescent="0.35">
      <c r="R5048" s="154"/>
    </row>
    <row r="5049" spans="18:18" x14ac:dyDescent="0.35">
      <c r="R5049" s="154"/>
    </row>
    <row r="5050" spans="18:18" x14ac:dyDescent="0.35">
      <c r="R5050" s="154"/>
    </row>
    <row r="5051" spans="18:18" x14ac:dyDescent="0.35">
      <c r="R5051" s="154"/>
    </row>
    <row r="5052" spans="18:18" x14ac:dyDescent="0.35">
      <c r="R5052" s="154"/>
    </row>
    <row r="5053" spans="18:18" x14ac:dyDescent="0.35">
      <c r="R5053" s="154"/>
    </row>
    <row r="5054" spans="18:18" x14ac:dyDescent="0.35">
      <c r="R5054" s="154"/>
    </row>
    <row r="5055" spans="18:18" x14ac:dyDescent="0.35">
      <c r="R5055" s="154"/>
    </row>
    <row r="5056" spans="18:18" x14ac:dyDescent="0.35">
      <c r="R5056" s="154"/>
    </row>
    <row r="5057" spans="18:18" x14ac:dyDescent="0.35">
      <c r="R5057" s="154"/>
    </row>
    <row r="5058" spans="18:18" x14ac:dyDescent="0.35">
      <c r="R5058" s="154"/>
    </row>
    <row r="5059" spans="18:18" x14ac:dyDescent="0.35">
      <c r="R5059" s="154"/>
    </row>
    <row r="5060" spans="18:18" x14ac:dyDescent="0.35">
      <c r="R5060" s="154"/>
    </row>
    <row r="5061" spans="18:18" x14ac:dyDescent="0.35">
      <c r="R5061" s="154"/>
    </row>
    <row r="5062" spans="18:18" x14ac:dyDescent="0.35">
      <c r="R5062" s="154"/>
    </row>
    <row r="5063" spans="18:18" x14ac:dyDescent="0.35">
      <c r="R5063" s="154"/>
    </row>
    <row r="5064" spans="18:18" x14ac:dyDescent="0.35">
      <c r="R5064" s="154"/>
    </row>
    <row r="5065" spans="18:18" x14ac:dyDescent="0.35">
      <c r="R5065" s="154"/>
    </row>
    <row r="5066" spans="18:18" x14ac:dyDescent="0.35">
      <c r="R5066" s="154"/>
    </row>
    <row r="5067" spans="18:18" x14ac:dyDescent="0.35">
      <c r="R5067" s="154"/>
    </row>
    <row r="5068" spans="18:18" x14ac:dyDescent="0.35">
      <c r="R5068" s="154"/>
    </row>
    <row r="5069" spans="18:18" x14ac:dyDescent="0.35">
      <c r="R5069" s="154"/>
    </row>
    <row r="5070" spans="18:18" x14ac:dyDescent="0.35">
      <c r="R5070" s="154"/>
    </row>
    <row r="5071" spans="18:18" x14ac:dyDescent="0.35">
      <c r="R5071" s="154"/>
    </row>
    <row r="5072" spans="18:18" x14ac:dyDescent="0.35">
      <c r="R5072" s="154"/>
    </row>
    <row r="5073" spans="18:18" x14ac:dyDescent="0.35">
      <c r="R5073" s="154"/>
    </row>
    <row r="5074" spans="18:18" x14ac:dyDescent="0.35">
      <c r="R5074" s="154"/>
    </row>
    <row r="5075" spans="18:18" x14ac:dyDescent="0.35">
      <c r="R5075" s="154"/>
    </row>
    <row r="5076" spans="18:18" x14ac:dyDescent="0.35">
      <c r="R5076" s="154"/>
    </row>
    <row r="5077" spans="18:18" x14ac:dyDescent="0.35">
      <c r="R5077" s="154"/>
    </row>
    <row r="5078" spans="18:18" x14ac:dyDescent="0.35">
      <c r="R5078" s="154"/>
    </row>
    <row r="5079" spans="18:18" x14ac:dyDescent="0.35">
      <c r="R5079" s="154"/>
    </row>
    <row r="5080" spans="18:18" x14ac:dyDescent="0.35">
      <c r="R5080" s="154"/>
    </row>
    <row r="5081" spans="18:18" x14ac:dyDescent="0.35">
      <c r="R5081" s="154"/>
    </row>
    <row r="5082" spans="18:18" x14ac:dyDescent="0.35">
      <c r="R5082" s="154"/>
    </row>
    <row r="5083" spans="18:18" x14ac:dyDescent="0.35">
      <c r="R5083" s="154"/>
    </row>
    <row r="5084" spans="18:18" x14ac:dyDescent="0.35">
      <c r="R5084" s="154"/>
    </row>
    <row r="5085" spans="18:18" x14ac:dyDescent="0.35">
      <c r="R5085" s="154"/>
    </row>
    <row r="5086" spans="18:18" x14ac:dyDescent="0.35">
      <c r="R5086" s="154"/>
    </row>
    <row r="5087" spans="18:18" x14ac:dyDescent="0.35">
      <c r="R5087" s="154"/>
    </row>
    <row r="5088" spans="18:18" x14ac:dyDescent="0.35">
      <c r="R5088" s="154"/>
    </row>
    <row r="5089" spans="18:18" x14ac:dyDescent="0.35">
      <c r="R5089" s="154"/>
    </row>
    <row r="5090" spans="18:18" x14ac:dyDescent="0.35">
      <c r="R5090" s="154"/>
    </row>
    <row r="5091" spans="18:18" x14ac:dyDescent="0.35">
      <c r="R5091" s="154"/>
    </row>
    <row r="5092" spans="18:18" x14ac:dyDescent="0.35">
      <c r="R5092" s="154"/>
    </row>
    <row r="5093" spans="18:18" x14ac:dyDescent="0.35">
      <c r="R5093" s="154"/>
    </row>
    <row r="5094" spans="18:18" x14ac:dyDescent="0.35">
      <c r="R5094" s="154"/>
    </row>
    <row r="5095" spans="18:18" x14ac:dyDescent="0.35">
      <c r="R5095" s="154"/>
    </row>
    <row r="5096" spans="18:18" x14ac:dyDescent="0.35">
      <c r="R5096" s="154"/>
    </row>
    <row r="5097" spans="18:18" x14ac:dyDescent="0.35">
      <c r="R5097" s="154"/>
    </row>
    <row r="5098" spans="18:18" x14ac:dyDescent="0.35">
      <c r="R5098" s="154"/>
    </row>
    <row r="5099" spans="18:18" x14ac:dyDescent="0.35">
      <c r="R5099" s="154"/>
    </row>
    <row r="5100" spans="18:18" x14ac:dyDescent="0.35">
      <c r="R5100" s="154"/>
    </row>
    <row r="5101" spans="18:18" x14ac:dyDescent="0.35">
      <c r="R5101" s="154"/>
    </row>
    <row r="5102" spans="18:18" x14ac:dyDescent="0.35">
      <c r="R5102" s="154"/>
    </row>
    <row r="5103" spans="18:18" x14ac:dyDescent="0.35">
      <c r="R5103" s="154"/>
    </row>
    <row r="5104" spans="18:18" x14ac:dyDescent="0.35">
      <c r="R5104" s="154"/>
    </row>
    <row r="5105" spans="18:18" x14ac:dyDescent="0.35">
      <c r="R5105" s="154"/>
    </row>
    <row r="5106" spans="18:18" x14ac:dyDescent="0.35">
      <c r="R5106" s="154"/>
    </row>
    <row r="5107" spans="18:18" x14ac:dyDescent="0.35">
      <c r="R5107" s="154"/>
    </row>
    <row r="5108" spans="18:18" x14ac:dyDescent="0.35">
      <c r="R5108" s="154"/>
    </row>
    <row r="5109" spans="18:18" x14ac:dyDescent="0.35">
      <c r="R5109" s="154"/>
    </row>
    <row r="5110" spans="18:18" x14ac:dyDescent="0.35">
      <c r="R5110" s="154"/>
    </row>
    <row r="5111" spans="18:18" x14ac:dyDescent="0.35">
      <c r="R5111" s="154"/>
    </row>
    <row r="5112" spans="18:18" x14ac:dyDescent="0.35">
      <c r="R5112" s="154"/>
    </row>
    <row r="5113" spans="18:18" x14ac:dyDescent="0.35">
      <c r="R5113" s="154"/>
    </row>
    <row r="5114" spans="18:18" x14ac:dyDescent="0.35">
      <c r="R5114" s="154"/>
    </row>
    <row r="5115" spans="18:18" x14ac:dyDescent="0.35">
      <c r="R5115" s="154"/>
    </row>
    <row r="5116" spans="18:18" x14ac:dyDescent="0.35">
      <c r="R5116" s="154"/>
    </row>
    <row r="5117" spans="18:18" x14ac:dyDescent="0.35">
      <c r="R5117" s="154"/>
    </row>
    <row r="5118" spans="18:18" x14ac:dyDescent="0.35">
      <c r="R5118" s="154"/>
    </row>
    <row r="5119" spans="18:18" x14ac:dyDescent="0.35">
      <c r="R5119" s="154"/>
    </row>
    <row r="5120" spans="18:18" x14ac:dyDescent="0.35">
      <c r="R5120" s="154"/>
    </row>
    <row r="5121" spans="18:18" x14ac:dyDescent="0.35">
      <c r="R5121" s="154"/>
    </row>
    <row r="5122" spans="18:18" x14ac:dyDescent="0.35">
      <c r="R5122" s="154"/>
    </row>
    <row r="5123" spans="18:18" x14ac:dyDescent="0.35">
      <c r="R5123" s="154"/>
    </row>
    <row r="5124" spans="18:18" x14ac:dyDescent="0.35">
      <c r="R5124" s="154"/>
    </row>
    <row r="5125" spans="18:18" x14ac:dyDescent="0.35">
      <c r="R5125" s="154"/>
    </row>
    <row r="5126" spans="18:18" x14ac:dyDescent="0.35">
      <c r="R5126" s="154"/>
    </row>
    <row r="5127" spans="18:18" x14ac:dyDescent="0.35">
      <c r="R5127" s="154"/>
    </row>
    <row r="5128" spans="18:18" x14ac:dyDescent="0.35">
      <c r="R5128" s="154"/>
    </row>
    <row r="5129" spans="18:18" x14ac:dyDescent="0.35">
      <c r="R5129" s="154"/>
    </row>
    <row r="5130" spans="18:18" x14ac:dyDescent="0.35">
      <c r="R5130" s="154"/>
    </row>
    <row r="5131" spans="18:18" x14ac:dyDescent="0.35">
      <c r="R5131" s="154"/>
    </row>
    <row r="5132" spans="18:18" x14ac:dyDescent="0.35">
      <c r="R5132" s="154"/>
    </row>
    <row r="5133" spans="18:18" x14ac:dyDescent="0.35">
      <c r="R5133" s="154"/>
    </row>
    <row r="5134" spans="18:18" x14ac:dyDescent="0.35">
      <c r="R5134" s="154"/>
    </row>
    <row r="5135" spans="18:18" x14ac:dyDescent="0.35">
      <c r="R5135" s="154"/>
    </row>
    <row r="5136" spans="18:18" x14ac:dyDescent="0.35">
      <c r="R5136" s="154"/>
    </row>
    <row r="5137" spans="18:18" x14ac:dyDescent="0.35">
      <c r="R5137" s="154"/>
    </row>
    <row r="5138" spans="18:18" x14ac:dyDescent="0.35">
      <c r="R5138" s="154"/>
    </row>
    <row r="5139" spans="18:18" x14ac:dyDescent="0.35">
      <c r="R5139" s="154"/>
    </row>
    <row r="5140" spans="18:18" x14ac:dyDescent="0.35">
      <c r="R5140" s="154"/>
    </row>
    <row r="5141" spans="18:18" x14ac:dyDescent="0.35">
      <c r="R5141" s="154"/>
    </row>
    <row r="5142" spans="18:18" x14ac:dyDescent="0.35">
      <c r="R5142" s="154"/>
    </row>
    <row r="5143" spans="18:18" x14ac:dyDescent="0.35">
      <c r="R5143" s="154"/>
    </row>
    <row r="5144" spans="18:18" x14ac:dyDescent="0.35">
      <c r="R5144" s="154"/>
    </row>
    <row r="5145" spans="18:18" x14ac:dyDescent="0.35">
      <c r="R5145" s="154"/>
    </row>
    <row r="5146" spans="18:18" x14ac:dyDescent="0.35">
      <c r="R5146" s="154"/>
    </row>
    <row r="5147" spans="18:18" x14ac:dyDescent="0.35">
      <c r="R5147" s="154"/>
    </row>
    <row r="5148" spans="18:18" x14ac:dyDescent="0.35">
      <c r="R5148" s="154"/>
    </row>
    <row r="5149" spans="18:18" x14ac:dyDescent="0.35">
      <c r="R5149" s="154"/>
    </row>
    <row r="5150" spans="18:18" x14ac:dyDescent="0.35">
      <c r="R5150" s="154"/>
    </row>
    <row r="5151" spans="18:18" x14ac:dyDescent="0.35">
      <c r="R5151" s="154"/>
    </row>
    <row r="5152" spans="18:18" x14ac:dyDescent="0.35">
      <c r="R5152" s="154"/>
    </row>
    <row r="5153" spans="18:18" x14ac:dyDescent="0.35">
      <c r="R5153" s="154"/>
    </row>
    <row r="5154" spans="18:18" x14ac:dyDescent="0.35">
      <c r="R5154" s="154"/>
    </row>
    <row r="5155" spans="18:18" x14ac:dyDescent="0.35">
      <c r="R5155" s="154"/>
    </row>
    <row r="5156" spans="18:18" x14ac:dyDescent="0.35">
      <c r="R5156" s="154"/>
    </row>
    <row r="5157" spans="18:18" x14ac:dyDescent="0.35">
      <c r="R5157" s="154"/>
    </row>
    <row r="5158" spans="18:18" x14ac:dyDescent="0.35">
      <c r="R5158" s="154"/>
    </row>
    <row r="5159" spans="18:18" x14ac:dyDescent="0.35">
      <c r="R5159" s="154"/>
    </row>
    <row r="5160" spans="18:18" x14ac:dyDescent="0.35">
      <c r="R5160" s="154"/>
    </row>
    <row r="5161" spans="18:18" x14ac:dyDescent="0.35">
      <c r="R5161" s="154"/>
    </row>
    <row r="5162" spans="18:18" x14ac:dyDescent="0.35">
      <c r="R5162" s="154"/>
    </row>
    <row r="5163" spans="18:18" x14ac:dyDescent="0.35">
      <c r="R5163" s="154"/>
    </row>
    <row r="5164" spans="18:18" x14ac:dyDescent="0.35">
      <c r="R5164" s="154"/>
    </row>
    <row r="5165" spans="18:18" x14ac:dyDescent="0.35">
      <c r="R5165" s="154"/>
    </row>
    <row r="5166" spans="18:18" x14ac:dyDescent="0.35">
      <c r="R5166" s="154"/>
    </row>
    <row r="5167" spans="18:18" x14ac:dyDescent="0.35">
      <c r="R5167" s="154"/>
    </row>
    <row r="5168" spans="18:18" x14ac:dyDescent="0.35">
      <c r="R5168" s="154"/>
    </row>
    <row r="5169" spans="18:18" x14ac:dyDescent="0.35">
      <c r="R5169" s="154"/>
    </row>
    <row r="5170" spans="18:18" x14ac:dyDescent="0.35">
      <c r="R5170" s="154"/>
    </row>
    <row r="5171" spans="18:18" x14ac:dyDescent="0.35">
      <c r="R5171" s="154"/>
    </row>
    <row r="5172" spans="18:18" x14ac:dyDescent="0.35">
      <c r="R5172" s="154"/>
    </row>
    <row r="5173" spans="18:18" x14ac:dyDescent="0.35">
      <c r="R5173" s="154"/>
    </row>
    <row r="5174" spans="18:18" x14ac:dyDescent="0.35">
      <c r="R5174" s="154"/>
    </row>
    <row r="5175" spans="18:18" x14ac:dyDescent="0.35">
      <c r="R5175" s="154"/>
    </row>
    <row r="5176" spans="18:18" x14ac:dyDescent="0.35">
      <c r="R5176" s="154"/>
    </row>
    <row r="5177" spans="18:18" x14ac:dyDescent="0.35">
      <c r="R5177" s="154"/>
    </row>
    <row r="5178" spans="18:18" x14ac:dyDescent="0.35">
      <c r="R5178" s="154"/>
    </row>
    <row r="5179" spans="18:18" x14ac:dyDescent="0.35">
      <c r="R5179" s="154"/>
    </row>
    <row r="5180" spans="18:18" x14ac:dyDescent="0.35">
      <c r="R5180" s="154"/>
    </row>
    <row r="5181" spans="18:18" x14ac:dyDescent="0.35">
      <c r="R5181" s="154"/>
    </row>
    <row r="5182" spans="18:18" x14ac:dyDescent="0.35">
      <c r="R5182" s="154"/>
    </row>
    <row r="5183" spans="18:18" x14ac:dyDescent="0.35">
      <c r="R5183" s="154"/>
    </row>
    <row r="5184" spans="18:18" x14ac:dyDescent="0.35">
      <c r="R5184" s="154"/>
    </row>
    <row r="5185" spans="18:18" x14ac:dyDescent="0.35">
      <c r="R5185" s="154"/>
    </row>
    <row r="5186" spans="18:18" x14ac:dyDescent="0.35">
      <c r="R5186" s="154"/>
    </row>
    <row r="5187" spans="18:18" x14ac:dyDescent="0.35">
      <c r="R5187" s="154"/>
    </row>
    <row r="5188" spans="18:18" x14ac:dyDescent="0.35">
      <c r="R5188" s="154"/>
    </row>
    <row r="5189" spans="18:18" x14ac:dyDescent="0.35">
      <c r="R5189" s="154"/>
    </row>
    <row r="5190" spans="18:18" x14ac:dyDescent="0.35">
      <c r="R5190" s="154"/>
    </row>
    <row r="5191" spans="18:18" x14ac:dyDescent="0.35">
      <c r="R5191" s="154"/>
    </row>
    <row r="5192" spans="18:18" x14ac:dyDescent="0.35">
      <c r="R5192" s="154"/>
    </row>
    <row r="5193" spans="18:18" x14ac:dyDescent="0.35">
      <c r="R5193" s="154"/>
    </row>
    <row r="5194" spans="18:18" x14ac:dyDescent="0.35">
      <c r="R5194" s="154"/>
    </row>
    <row r="5195" spans="18:18" x14ac:dyDescent="0.35">
      <c r="R5195" s="154"/>
    </row>
    <row r="5196" spans="18:18" x14ac:dyDescent="0.35">
      <c r="R5196" s="154"/>
    </row>
    <row r="5197" spans="18:18" x14ac:dyDescent="0.35">
      <c r="R5197" s="154"/>
    </row>
    <row r="5198" spans="18:18" x14ac:dyDescent="0.35">
      <c r="R5198" s="154"/>
    </row>
    <row r="5199" spans="18:18" x14ac:dyDescent="0.35">
      <c r="R5199" s="154"/>
    </row>
    <row r="5200" spans="18:18" x14ac:dyDescent="0.35">
      <c r="R5200" s="154"/>
    </row>
    <row r="5201" spans="18:18" x14ac:dyDescent="0.35">
      <c r="R5201" s="154"/>
    </row>
    <row r="5202" spans="18:18" x14ac:dyDescent="0.35">
      <c r="R5202" s="154"/>
    </row>
    <row r="5203" spans="18:18" x14ac:dyDescent="0.35">
      <c r="R5203" s="154"/>
    </row>
    <row r="5204" spans="18:18" x14ac:dyDescent="0.35">
      <c r="R5204" s="154"/>
    </row>
    <row r="5205" spans="18:18" x14ac:dyDescent="0.35">
      <c r="R5205" s="154"/>
    </row>
    <row r="5206" spans="18:18" x14ac:dyDescent="0.35">
      <c r="R5206" s="154"/>
    </row>
    <row r="5207" spans="18:18" x14ac:dyDescent="0.35">
      <c r="R5207" s="154"/>
    </row>
    <row r="5208" spans="18:18" x14ac:dyDescent="0.35">
      <c r="R5208" s="154"/>
    </row>
    <row r="5209" spans="18:18" x14ac:dyDescent="0.35">
      <c r="R5209" s="154"/>
    </row>
    <row r="5210" spans="18:18" x14ac:dyDescent="0.35">
      <c r="R5210" s="154"/>
    </row>
    <row r="5211" spans="18:18" x14ac:dyDescent="0.35">
      <c r="R5211" s="154"/>
    </row>
    <row r="5212" spans="18:18" x14ac:dyDescent="0.35">
      <c r="R5212" s="154"/>
    </row>
    <row r="5213" spans="18:18" x14ac:dyDescent="0.35">
      <c r="R5213" s="154"/>
    </row>
    <row r="5214" spans="18:18" x14ac:dyDescent="0.35">
      <c r="R5214" s="154"/>
    </row>
    <row r="5215" spans="18:18" x14ac:dyDescent="0.35">
      <c r="R5215" s="154"/>
    </row>
    <row r="5216" spans="18:18" x14ac:dyDescent="0.35">
      <c r="R5216" s="154"/>
    </row>
    <row r="5217" spans="18:18" x14ac:dyDescent="0.35">
      <c r="R5217" s="154"/>
    </row>
    <row r="5218" spans="18:18" x14ac:dyDescent="0.35">
      <c r="R5218" s="154"/>
    </row>
    <row r="5219" spans="18:18" x14ac:dyDescent="0.35">
      <c r="R5219" s="154"/>
    </row>
    <row r="5220" spans="18:18" x14ac:dyDescent="0.35">
      <c r="R5220" s="154"/>
    </row>
    <row r="5221" spans="18:18" x14ac:dyDescent="0.35">
      <c r="R5221" s="154"/>
    </row>
    <row r="5222" spans="18:18" x14ac:dyDescent="0.35">
      <c r="R5222" s="154"/>
    </row>
    <row r="5223" spans="18:18" x14ac:dyDescent="0.35">
      <c r="R5223" s="154"/>
    </row>
    <row r="5224" spans="18:18" x14ac:dyDescent="0.35">
      <c r="R5224" s="154"/>
    </row>
    <row r="5225" spans="18:18" x14ac:dyDescent="0.35">
      <c r="R5225" s="154"/>
    </row>
    <row r="5226" spans="18:18" x14ac:dyDescent="0.35">
      <c r="R5226" s="154"/>
    </row>
    <row r="5227" spans="18:18" x14ac:dyDescent="0.35">
      <c r="R5227" s="154"/>
    </row>
    <row r="5228" spans="18:18" x14ac:dyDescent="0.35">
      <c r="R5228" s="154"/>
    </row>
    <row r="5229" spans="18:18" x14ac:dyDescent="0.35">
      <c r="R5229" s="154"/>
    </row>
    <row r="5230" spans="18:18" x14ac:dyDescent="0.35">
      <c r="R5230" s="154"/>
    </row>
    <row r="5231" spans="18:18" x14ac:dyDescent="0.35">
      <c r="R5231" s="154"/>
    </row>
    <row r="5232" spans="18:18" x14ac:dyDescent="0.35">
      <c r="R5232" s="154"/>
    </row>
    <row r="5233" spans="18:18" x14ac:dyDescent="0.35">
      <c r="R5233" s="154"/>
    </row>
    <row r="5234" spans="18:18" x14ac:dyDescent="0.35">
      <c r="R5234" s="154"/>
    </row>
    <row r="5235" spans="18:18" x14ac:dyDescent="0.35">
      <c r="R5235" s="154"/>
    </row>
    <row r="5236" spans="18:18" x14ac:dyDescent="0.35">
      <c r="R5236" s="154"/>
    </row>
    <row r="5237" spans="18:18" x14ac:dyDescent="0.35">
      <c r="R5237" s="154"/>
    </row>
    <row r="5238" spans="18:18" x14ac:dyDescent="0.35">
      <c r="R5238" s="154"/>
    </row>
    <row r="5239" spans="18:18" x14ac:dyDescent="0.35">
      <c r="R5239" s="154"/>
    </row>
    <row r="5240" spans="18:18" x14ac:dyDescent="0.35">
      <c r="R5240" s="154"/>
    </row>
    <row r="5241" spans="18:18" x14ac:dyDescent="0.35">
      <c r="R5241" s="154"/>
    </row>
    <row r="5242" spans="18:18" x14ac:dyDescent="0.35">
      <c r="R5242" s="154"/>
    </row>
    <row r="5243" spans="18:18" x14ac:dyDescent="0.35">
      <c r="R5243" s="154"/>
    </row>
    <row r="5244" spans="18:18" x14ac:dyDescent="0.35">
      <c r="R5244" s="154"/>
    </row>
    <row r="5245" spans="18:18" x14ac:dyDescent="0.35">
      <c r="R5245" s="154"/>
    </row>
    <row r="5246" spans="18:18" x14ac:dyDescent="0.35">
      <c r="R5246" s="154"/>
    </row>
    <row r="5247" spans="18:18" x14ac:dyDescent="0.35">
      <c r="R5247" s="154"/>
    </row>
    <row r="5248" spans="18:18" x14ac:dyDescent="0.35">
      <c r="R5248" s="154"/>
    </row>
    <row r="5249" spans="18:18" x14ac:dyDescent="0.35">
      <c r="R5249" s="154"/>
    </row>
    <row r="5250" spans="18:18" x14ac:dyDescent="0.35">
      <c r="R5250" s="154"/>
    </row>
    <row r="5251" spans="18:18" x14ac:dyDescent="0.35">
      <c r="R5251" s="154"/>
    </row>
    <row r="5252" spans="18:18" x14ac:dyDescent="0.35">
      <c r="R5252" s="154"/>
    </row>
    <row r="5253" spans="18:18" x14ac:dyDescent="0.35">
      <c r="R5253" s="154"/>
    </row>
    <row r="5254" spans="18:18" x14ac:dyDescent="0.35">
      <c r="R5254" s="154"/>
    </row>
    <row r="5255" spans="18:18" x14ac:dyDescent="0.35">
      <c r="R5255" s="154"/>
    </row>
    <row r="5256" spans="18:18" x14ac:dyDescent="0.35">
      <c r="R5256" s="154"/>
    </row>
    <row r="5257" spans="18:18" x14ac:dyDescent="0.35">
      <c r="R5257" s="154"/>
    </row>
    <row r="5258" spans="18:18" x14ac:dyDescent="0.35">
      <c r="R5258" s="154"/>
    </row>
    <row r="5259" spans="18:18" x14ac:dyDescent="0.35">
      <c r="R5259" s="154"/>
    </row>
    <row r="5260" spans="18:18" x14ac:dyDescent="0.35">
      <c r="R5260" s="154"/>
    </row>
    <row r="5261" spans="18:18" x14ac:dyDescent="0.35">
      <c r="R5261" s="154"/>
    </row>
    <row r="5262" spans="18:18" x14ac:dyDescent="0.35">
      <c r="R5262" s="154"/>
    </row>
    <row r="5263" spans="18:18" x14ac:dyDescent="0.35">
      <c r="R5263" s="154"/>
    </row>
    <row r="5264" spans="18:18" x14ac:dyDescent="0.35">
      <c r="R5264" s="154"/>
    </row>
    <row r="5265" spans="18:18" x14ac:dyDescent="0.35">
      <c r="R5265" s="154"/>
    </row>
    <row r="5266" spans="18:18" x14ac:dyDescent="0.35">
      <c r="R5266" s="154"/>
    </row>
    <row r="5267" spans="18:18" x14ac:dyDescent="0.35">
      <c r="R5267" s="154"/>
    </row>
    <row r="5268" spans="18:18" x14ac:dyDescent="0.35">
      <c r="R5268" s="154"/>
    </row>
    <row r="5269" spans="18:18" x14ac:dyDescent="0.35">
      <c r="R5269" s="154"/>
    </row>
    <row r="5270" spans="18:18" x14ac:dyDescent="0.35">
      <c r="R5270" s="154"/>
    </row>
    <row r="5271" spans="18:18" x14ac:dyDescent="0.35">
      <c r="R5271" s="154"/>
    </row>
    <row r="5272" spans="18:18" x14ac:dyDescent="0.35">
      <c r="R5272" s="154"/>
    </row>
    <row r="5273" spans="18:18" x14ac:dyDescent="0.35">
      <c r="R5273" s="154"/>
    </row>
    <row r="5274" spans="18:18" x14ac:dyDescent="0.35">
      <c r="R5274" s="154"/>
    </row>
    <row r="5275" spans="18:18" x14ac:dyDescent="0.35">
      <c r="R5275" s="154"/>
    </row>
    <row r="5276" spans="18:18" x14ac:dyDescent="0.35">
      <c r="R5276" s="154"/>
    </row>
    <row r="5277" spans="18:18" x14ac:dyDescent="0.35">
      <c r="R5277" s="154"/>
    </row>
    <row r="5278" spans="18:18" x14ac:dyDescent="0.35">
      <c r="R5278" s="154"/>
    </row>
    <row r="5279" spans="18:18" x14ac:dyDescent="0.35">
      <c r="R5279" s="154"/>
    </row>
    <row r="5280" spans="18:18" x14ac:dyDescent="0.35">
      <c r="R5280" s="154"/>
    </row>
    <row r="5281" spans="18:18" x14ac:dyDescent="0.35">
      <c r="R5281" s="154"/>
    </row>
    <row r="5282" spans="18:18" x14ac:dyDescent="0.35">
      <c r="R5282" s="154"/>
    </row>
    <row r="5283" spans="18:18" x14ac:dyDescent="0.35">
      <c r="R5283" s="154"/>
    </row>
    <row r="5284" spans="18:18" x14ac:dyDescent="0.35">
      <c r="R5284" s="154"/>
    </row>
    <row r="5285" spans="18:18" x14ac:dyDescent="0.35">
      <c r="R5285" s="154"/>
    </row>
    <row r="5286" spans="18:18" x14ac:dyDescent="0.35">
      <c r="R5286" s="154"/>
    </row>
    <row r="5287" spans="18:18" x14ac:dyDescent="0.35">
      <c r="R5287" s="154"/>
    </row>
    <row r="5288" spans="18:18" x14ac:dyDescent="0.35">
      <c r="R5288" s="154"/>
    </row>
    <row r="5289" spans="18:18" x14ac:dyDescent="0.35">
      <c r="R5289" s="154"/>
    </row>
    <row r="5290" spans="18:18" x14ac:dyDescent="0.35">
      <c r="R5290" s="154"/>
    </row>
    <row r="5291" spans="18:18" x14ac:dyDescent="0.35">
      <c r="R5291" s="154"/>
    </row>
    <row r="5292" spans="18:18" x14ac:dyDescent="0.35">
      <c r="R5292" s="154"/>
    </row>
    <row r="5293" spans="18:18" x14ac:dyDescent="0.35">
      <c r="R5293" s="154"/>
    </row>
    <row r="5294" spans="18:18" x14ac:dyDescent="0.35">
      <c r="R5294" s="154"/>
    </row>
    <row r="5295" spans="18:18" x14ac:dyDescent="0.35">
      <c r="R5295" s="154"/>
    </row>
    <row r="5296" spans="18:18" x14ac:dyDescent="0.35">
      <c r="R5296" s="154"/>
    </row>
    <row r="5297" spans="18:18" x14ac:dyDescent="0.35">
      <c r="R5297" s="154"/>
    </row>
    <row r="5298" spans="18:18" x14ac:dyDescent="0.35">
      <c r="R5298" s="154"/>
    </row>
    <row r="5299" spans="18:18" x14ac:dyDescent="0.35">
      <c r="R5299" s="154"/>
    </row>
    <row r="5300" spans="18:18" x14ac:dyDescent="0.35">
      <c r="R5300" s="154"/>
    </row>
    <row r="5301" spans="18:18" x14ac:dyDescent="0.35">
      <c r="R5301" s="154"/>
    </row>
    <row r="5302" spans="18:18" x14ac:dyDescent="0.35">
      <c r="R5302" s="154"/>
    </row>
    <row r="5303" spans="18:18" x14ac:dyDescent="0.35">
      <c r="R5303" s="154"/>
    </row>
    <row r="5304" spans="18:18" x14ac:dyDescent="0.35">
      <c r="R5304" s="154"/>
    </row>
    <row r="5305" spans="18:18" x14ac:dyDescent="0.35">
      <c r="R5305" s="154"/>
    </row>
    <row r="5306" spans="18:18" x14ac:dyDescent="0.35">
      <c r="R5306" s="154"/>
    </row>
    <row r="5307" spans="18:18" x14ac:dyDescent="0.35">
      <c r="R5307" s="154"/>
    </row>
    <row r="5308" spans="18:18" x14ac:dyDescent="0.35">
      <c r="R5308" s="154"/>
    </row>
    <row r="5309" spans="18:18" x14ac:dyDescent="0.35">
      <c r="R5309" s="154"/>
    </row>
    <row r="5310" spans="18:18" x14ac:dyDescent="0.35">
      <c r="R5310" s="154"/>
    </row>
    <row r="5311" spans="18:18" x14ac:dyDescent="0.35">
      <c r="R5311" s="154"/>
    </row>
    <row r="5312" spans="18:18" x14ac:dyDescent="0.35">
      <c r="R5312" s="154"/>
    </row>
    <row r="5313" spans="18:18" x14ac:dyDescent="0.35">
      <c r="R5313" s="154"/>
    </row>
    <row r="5314" spans="18:18" x14ac:dyDescent="0.35">
      <c r="R5314" s="154"/>
    </row>
    <row r="5315" spans="18:18" x14ac:dyDescent="0.35">
      <c r="R5315" s="154"/>
    </row>
    <row r="5316" spans="18:18" x14ac:dyDescent="0.35">
      <c r="R5316" s="154"/>
    </row>
    <row r="5317" spans="18:18" x14ac:dyDescent="0.35">
      <c r="R5317" s="154"/>
    </row>
    <row r="5318" spans="18:18" x14ac:dyDescent="0.35">
      <c r="R5318" s="154"/>
    </row>
    <row r="5319" spans="18:18" x14ac:dyDescent="0.35">
      <c r="R5319" s="154"/>
    </row>
    <row r="5320" spans="18:18" x14ac:dyDescent="0.35">
      <c r="R5320" s="154"/>
    </row>
    <row r="5321" spans="18:18" x14ac:dyDescent="0.35">
      <c r="R5321" s="154"/>
    </row>
    <row r="5322" spans="18:18" x14ac:dyDescent="0.35">
      <c r="R5322" s="154"/>
    </row>
    <row r="5323" spans="18:18" x14ac:dyDescent="0.35">
      <c r="R5323" s="154"/>
    </row>
    <row r="5324" spans="18:18" x14ac:dyDescent="0.35">
      <c r="R5324" s="154"/>
    </row>
    <row r="5325" spans="18:18" x14ac:dyDescent="0.35">
      <c r="R5325" s="154"/>
    </row>
    <row r="5326" spans="18:18" x14ac:dyDescent="0.35">
      <c r="R5326" s="154"/>
    </row>
    <row r="5327" spans="18:18" x14ac:dyDescent="0.35">
      <c r="R5327" s="154"/>
    </row>
    <row r="5328" spans="18:18" x14ac:dyDescent="0.35">
      <c r="R5328" s="154"/>
    </row>
    <row r="5329" spans="18:18" x14ac:dyDescent="0.35">
      <c r="R5329" s="154"/>
    </row>
    <row r="5330" spans="18:18" x14ac:dyDescent="0.35">
      <c r="R5330" s="154"/>
    </row>
    <row r="5331" spans="18:18" x14ac:dyDescent="0.35">
      <c r="R5331" s="154"/>
    </row>
    <row r="5332" spans="18:18" x14ac:dyDescent="0.35">
      <c r="R5332" s="154"/>
    </row>
    <row r="5333" spans="18:18" x14ac:dyDescent="0.35">
      <c r="R5333" s="154"/>
    </row>
    <row r="5334" spans="18:18" x14ac:dyDescent="0.35">
      <c r="R5334" s="154"/>
    </row>
    <row r="5335" spans="18:18" x14ac:dyDescent="0.35">
      <c r="R5335" s="154"/>
    </row>
    <row r="5336" spans="18:18" x14ac:dyDescent="0.35">
      <c r="R5336" s="154"/>
    </row>
    <row r="5337" spans="18:18" x14ac:dyDescent="0.35">
      <c r="R5337" s="154"/>
    </row>
    <row r="5338" spans="18:18" x14ac:dyDescent="0.35">
      <c r="R5338" s="154"/>
    </row>
    <row r="5339" spans="18:18" x14ac:dyDescent="0.35">
      <c r="R5339" s="154"/>
    </row>
    <row r="5340" spans="18:18" x14ac:dyDescent="0.35">
      <c r="R5340" s="154"/>
    </row>
    <row r="5341" spans="18:18" x14ac:dyDescent="0.35">
      <c r="R5341" s="154"/>
    </row>
    <row r="5342" spans="18:18" x14ac:dyDescent="0.35">
      <c r="R5342" s="154"/>
    </row>
    <row r="5343" spans="18:18" x14ac:dyDescent="0.35">
      <c r="R5343" s="154"/>
    </row>
    <row r="5344" spans="18:18" x14ac:dyDescent="0.35">
      <c r="R5344" s="154"/>
    </row>
    <row r="5345" spans="18:18" x14ac:dyDescent="0.35">
      <c r="R5345" s="154"/>
    </row>
    <row r="5346" spans="18:18" x14ac:dyDescent="0.35">
      <c r="R5346" s="154"/>
    </row>
    <row r="5347" spans="18:18" x14ac:dyDescent="0.35">
      <c r="R5347" s="154"/>
    </row>
    <row r="5348" spans="18:18" x14ac:dyDescent="0.35">
      <c r="R5348" s="154"/>
    </row>
    <row r="5349" spans="18:18" x14ac:dyDescent="0.35">
      <c r="R5349" s="154"/>
    </row>
    <row r="5350" spans="18:18" x14ac:dyDescent="0.35">
      <c r="R5350" s="154"/>
    </row>
    <row r="5351" spans="18:18" x14ac:dyDescent="0.35">
      <c r="R5351" s="154"/>
    </row>
    <row r="5352" spans="18:18" x14ac:dyDescent="0.35">
      <c r="R5352" s="154"/>
    </row>
    <row r="5353" spans="18:18" x14ac:dyDescent="0.35">
      <c r="R5353" s="154"/>
    </row>
    <row r="5354" spans="18:18" x14ac:dyDescent="0.35">
      <c r="R5354" s="154"/>
    </row>
    <row r="5355" spans="18:18" x14ac:dyDescent="0.35">
      <c r="R5355" s="154"/>
    </row>
    <row r="5356" spans="18:18" x14ac:dyDescent="0.35">
      <c r="R5356" s="154"/>
    </row>
    <row r="5357" spans="18:18" x14ac:dyDescent="0.35">
      <c r="R5357" s="154"/>
    </row>
    <row r="5358" spans="18:18" x14ac:dyDescent="0.35">
      <c r="R5358" s="154"/>
    </row>
    <row r="5359" spans="18:18" x14ac:dyDescent="0.35">
      <c r="R5359" s="154"/>
    </row>
    <row r="5360" spans="18:18" x14ac:dyDescent="0.35">
      <c r="R5360" s="154"/>
    </row>
    <row r="5361" spans="18:18" x14ac:dyDescent="0.35">
      <c r="R5361" s="154"/>
    </row>
    <row r="5362" spans="18:18" x14ac:dyDescent="0.35">
      <c r="R5362" s="154"/>
    </row>
    <row r="5363" spans="18:18" x14ac:dyDescent="0.35">
      <c r="R5363" s="154"/>
    </row>
    <row r="5364" spans="18:18" x14ac:dyDescent="0.35">
      <c r="R5364" s="154"/>
    </row>
    <row r="5365" spans="18:18" x14ac:dyDescent="0.35">
      <c r="R5365" s="154"/>
    </row>
    <row r="5366" spans="18:18" x14ac:dyDescent="0.35">
      <c r="R5366" s="154"/>
    </row>
    <row r="5367" spans="18:18" x14ac:dyDescent="0.35">
      <c r="R5367" s="154"/>
    </row>
    <row r="5368" spans="18:18" x14ac:dyDescent="0.35">
      <c r="R5368" s="154"/>
    </row>
    <row r="5369" spans="18:18" x14ac:dyDescent="0.35">
      <c r="R5369" s="154"/>
    </row>
    <row r="5370" spans="18:18" x14ac:dyDescent="0.35">
      <c r="R5370" s="154"/>
    </row>
    <row r="5371" spans="18:18" x14ac:dyDescent="0.35">
      <c r="R5371" s="154"/>
    </row>
    <row r="5372" spans="18:18" x14ac:dyDescent="0.35">
      <c r="R5372" s="154"/>
    </row>
    <row r="5373" spans="18:18" x14ac:dyDescent="0.35">
      <c r="R5373" s="154"/>
    </row>
    <row r="5374" spans="18:18" x14ac:dyDescent="0.35">
      <c r="R5374" s="154"/>
    </row>
    <row r="5375" spans="18:18" x14ac:dyDescent="0.35">
      <c r="R5375" s="154"/>
    </row>
    <row r="5376" spans="18:18" x14ac:dyDescent="0.35">
      <c r="R5376" s="154"/>
    </row>
    <row r="5377" spans="18:18" x14ac:dyDescent="0.35">
      <c r="R5377" s="154"/>
    </row>
    <row r="5378" spans="18:18" x14ac:dyDescent="0.35">
      <c r="R5378" s="154"/>
    </row>
    <row r="5379" spans="18:18" x14ac:dyDescent="0.35">
      <c r="R5379" s="154"/>
    </row>
    <row r="5380" spans="18:18" x14ac:dyDescent="0.35">
      <c r="R5380" s="154"/>
    </row>
    <row r="5381" spans="18:18" x14ac:dyDescent="0.35">
      <c r="R5381" s="154"/>
    </row>
    <row r="5382" spans="18:18" x14ac:dyDescent="0.35">
      <c r="R5382" s="154"/>
    </row>
    <row r="5383" spans="18:18" x14ac:dyDescent="0.35">
      <c r="R5383" s="154"/>
    </row>
    <row r="5384" spans="18:18" x14ac:dyDescent="0.35">
      <c r="R5384" s="154"/>
    </row>
    <row r="5385" spans="18:18" x14ac:dyDescent="0.35">
      <c r="R5385" s="154"/>
    </row>
    <row r="5386" spans="18:18" x14ac:dyDescent="0.35">
      <c r="R5386" s="154"/>
    </row>
    <row r="5387" spans="18:18" x14ac:dyDescent="0.35">
      <c r="R5387" s="154"/>
    </row>
    <row r="5388" spans="18:18" x14ac:dyDescent="0.35">
      <c r="R5388" s="154"/>
    </row>
    <row r="5389" spans="18:18" x14ac:dyDescent="0.35">
      <c r="R5389" s="154"/>
    </row>
    <row r="5390" spans="18:18" x14ac:dyDescent="0.35">
      <c r="R5390" s="154"/>
    </row>
    <row r="5391" spans="18:18" x14ac:dyDescent="0.35">
      <c r="R5391" s="154"/>
    </row>
    <row r="5392" spans="18:18" x14ac:dyDescent="0.35">
      <c r="R5392" s="154"/>
    </row>
    <row r="5393" spans="18:18" x14ac:dyDescent="0.35">
      <c r="R5393" s="154"/>
    </row>
    <row r="5394" spans="18:18" x14ac:dyDescent="0.35">
      <c r="R5394" s="154"/>
    </row>
    <row r="5395" spans="18:18" x14ac:dyDescent="0.35">
      <c r="R5395" s="154"/>
    </row>
    <row r="5396" spans="18:18" x14ac:dyDescent="0.35">
      <c r="R5396" s="154"/>
    </row>
    <row r="5397" spans="18:18" x14ac:dyDescent="0.35">
      <c r="R5397" s="154"/>
    </row>
    <row r="5398" spans="18:18" x14ac:dyDescent="0.35">
      <c r="R5398" s="154"/>
    </row>
    <row r="5399" spans="18:18" x14ac:dyDescent="0.35">
      <c r="R5399" s="154"/>
    </row>
    <row r="5400" spans="18:18" x14ac:dyDescent="0.35">
      <c r="R5400" s="154"/>
    </row>
    <row r="5401" spans="18:18" x14ac:dyDescent="0.35">
      <c r="R5401" s="154"/>
    </row>
    <row r="5402" spans="18:18" x14ac:dyDescent="0.35">
      <c r="R5402" s="154"/>
    </row>
    <row r="5403" spans="18:18" x14ac:dyDescent="0.35">
      <c r="R5403" s="154"/>
    </row>
    <row r="5404" spans="18:18" x14ac:dyDescent="0.35">
      <c r="R5404" s="154"/>
    </row>
    <row r="5405" spans="18:18" x14ac:dyDescent="0.35">
      <c r="R5405" s="154"/>
    </row>
    <row r="5406" spans="18:18" x14ac:dyDescent="0.35">
      <c r="R5406" s="154"/>
    </row>
    <row r="5407" spans="18:18" x14ac:dyDescent="0.35">
      <c r="R5407" s="154"/>
    </row>
    <row r="5408" spans="18:18" x14ac:dyDescent="0.35">
      <c r="R5408" s="154"/>
    </row>
    <row r="5409" spans="18:18" x14ac:dyDescent="0.35">
      <c r="R5409" s="154"/>
    </row>
    <row r="5410" spans="18:18" x14ac:dyDescent="0.35">
      <c r="R5410" s="154"/>
    </row>
    <row r="5411" spans="18:18" x14ac:dyDescent="0.35">
      <c r="R5411" s="154"/>
    </row>
    <row r="5412" spans="18:18" x14ac:dyDescent="0.35">
      <c r="R5412" s="154"/>
    </row>
    <row r="5413" spans="18:18" x14ac:dyDescent="0.35">
      <c r="R5413" s="154"/>
    </row>
    <row r="5414" spans="18:18" x14ac:dyDescent="0.35">
      <c r="R5414" s="154"/>
    </row>
    <row r="5415" spans="18:18" x14ac:dyDescent="0.35">
      <c r="R5415" s="154"/>
    </row>
    <row r="5416" spans="18:18" x14ac:dyDescent="0.35">
      <c r="R5416" s="154"/>
    </row>
    <row r="5417" spans="18:18" x14ac:dyDescent="0.35">
      <c r="R5417" s="154"/>
    </row>
    <row r="5418" spans="18:18" x14ac:dyDescent="0.35">
      <c r="R5418" s="154"/>
    </row>
    <row r="5419" spans="18:18" x14ac:dyDescent="0.35">
      <c r="R5419" s="154"/>
    </row>
    <row r="5420" spans="18:18" x14ac:dyDescent="0.35">
      <c r="R5420" s="154"/>
    </row>
    <row r="5421" spans="18:18" x14ac:dyDescent="0.35">
      <c r="R5421" s="154"/>
    </row>
    <row r="5422" spans="18:18" x14ac:dyDescent="0.35">
      <c r="R5422" s="154"/>
    </row>
    <row r="5423" spans="18:18" x14ac:dyDescent="0.35">
      <c r="R5423" s="154"/>
    </row>
    <row r="5424" spans="18:18" x14ac:dyDescent="0.35">
      <c r="R5424" s="154"/>
    </row>
    <row r="5425" spans="18:18" x14ac:dyDescent="0.35">
      <c r="R5425" s="154"/>
    </row>
    <row r="5426" spans="18:18" x14ac:dyDescent="0.35">
      <c r="R5426" s="154"/>
    </row>
    <row r="5427" spans="18:18" x14ac:dyDescent="0.35">
      <c r="R5427" s="154"/>
    </row>
    <row r="5428" spans="18:18" x14ac:dyDescent="0.35">
      <c r="R5428" s="154"/>
    </row>
    <row r="5429" spans="18:18" x14ac:dyDescent="0.35">
      <c r="R5429" s="154"/>
    </row>
    <row r="5430" spans="18:18" x14ac:dyDescent="0.35">
      <c r="R5430" s="154"/>
    </row>
    <row r="5431" spans="18:18" x14ac:dyDescent="0.35">
      <c r="R5431" s="154"/>
    </row>
    <row r="5432" spans="18:18" x14ac:dyDescent="0.35">
      <c r="R5432" s="154"/>
    </row>
    <row r="5433" spans="18:18" x14ac:dyDescent="0.35">
      <c r="R5433" s="154"/>
    </row>
    <row r="5434" spans="18:18" x14ac:dyDescent="0.35">
      <c r="R5434" s="154"/>
    </row>
    <row r="5435" spans="18:18" x14ac:dyDescent="0.35">
      <c r="R5435" s="154"/>
    </row>
    <row r="5436" spans="18:18" x14ac:dyDescent="0.35">
      <c r="R5436" s="154"/>
    </row>
    <row r="5437" spans="18:18" x14ac:dyDescent="0.35">
      <c r="R5437" s="154"/>
    </row>
    <row r="5438" spans="18:18" x14ac:dyDescent="0.35">
      <c r="R5438" s="154"/>
    </row>
    <row r="5439" spans="18:18" x14ac:dyDescent="0.35">
      <c r="R5439" s="154"/>
    </row>
    <row r="5440" spans="18:18" x14ac:dyDescent="0.35">
      <c r="R5440" s="154"/>
    </row>
    <row r="5441" spans="18:18" x14ac:dyDescent="0.35">
      <c r="R5441" s="154"/>
    </row>
    <row r="5442" spans="18:18" x14ac:dyDescent="0.35">
      <c r="R5442" s="154"/>
    </row>
    <row r="5443" spans="18:18" x14ac:dyDescent="0.35">
      <c r="R5443" s="154"/>
    </row>
    <row r="5444" spans="18:18" x14ac:dyDescent="0.35">
      <c r="R5444" s="154"/>
    </row>
    <row r="5445" spans="18:18" x14ac:dyDescent="0.35">
      <c r="R5445" s="154"/>
    </row>
    <row r="5446" spans="18:18" x14ac:dyDescent="0.35">
      <c r="R5446" s="154"/>
    </row>
    <row r="5447" spans="18:18" x14ac:dyDescent="0.35">
      <c r="R5447" s="154"/>
    </row>
    <row r="5448" spans="18:18" x14ac:dyDescent="0.35">
      <c r="R5448" s="154"/>
    </row>
    <row r="5449" spans="18:18" x14ac:dyDescent="0.35">
      <c r="R5449" s="154"/>
    </row>
    <row r="5450" spans="18:18" x14ac:dyDescent="0.35">
      <c r="R5450" s="154"/>
    </row>
    <row r="5451" spans="18:18" x14ac:dyDescent="0.35">
      <c r="R5451" s="154"/>
    </row>
    <row r="5452" spans="18:18" x14ac:dyDescent="0.35">
      <c r="R5452" s="154"/>
    </row>
    <row r="5453" spans="18:18" x14ac:dyDescent="0.35">
      <c r="R5453" s="154"/>
    </row>
    <row r="5454" spans="18:18" x14ac:dyDescent="0.35">
      <c r="R5454" s="154"/>
    </row>
    <row r="5455" spans="18:18" x14ac:dyDescent="0.35">
      <c r="R5455" s="154"/>
    </row>
    <row r="5456" spans="18:18" x14ac:dyDescent="0.35">
      <c r="R5456" s="154"/>
    </row>
    <row r="5457" spans="18:18" x14ac:dyDescent="0.35">
      <c r="R5457" s="154"/>
    </row>
    <row r="5458" spans="18:18" x14ac:dyDescent="0.35">
      <c r="R5458" s="154"/>
    </row>
    <row r="5459" spans="18:18" x14ac:dyDescent="0.35">
      <c r="R5459" s="154"/>
    </row>
    <row r="5460" spans="18:18" x14ac:dyDescent="0.35">
      <c r="R5460" s="154"/>
    </row>
    <row r="5461" spans="18:18" x14ac:dyDescent="0.35">
      <c r="R5461" s="154"/>
    </row>
    <row r="5462" spans="18:18" x14ac:dyDescent="0.35">
      <c r="R5462" s="154"/>
    </row>
    <row r="5463" spans="18:18" x14ac:dyDescent="0.35">
      <c r="R5463" s="154"/>
    </row>
    <row r="5464" spans="18:18" x14ac:dyDescent="0.35">
      <c r="R5464" s="154"/>
    </row>
    <row r="5465" spans="18:18" x14ac:dyDescent="0.35">
      <c r="R5465" s="154"/>
    </row>
    <row r="5466" spans="18:18" x14ac:dyDescent="0.35">
      <c r="R5466" s="154"/>
    </row>
    <row r="5467" spans="18:18" x14ac:dyDescent="0.35">
      <c r="R5467" s="154"/>
    </row>
    <row r="5468" spans="18:18" x14ac:dyDescent="0.35">
      <c r="R5468" s="154"/>
    </row>
    <row r="5469" spans="18:18" x14ac:dyDescent="0.35">
      <c r="R5469" s="154"/>
    </row>
    <row r="5470" spans="18:18" x14ac:dyDescent="0.35">
      <c r="R5470" s="154"/>
    </row>
    <row r="5471" spans="18:18" x14ac:dyDescent="0.35">
      <c r="R5471" s="154"/>
    </row>
    <row r="5472" spans="18:18" x14ac:dyDescent="0.35">
      <c r="R5472" s="154"/>
    </row>
    <row r="5473" spans="18:18" x14ac:dyDescent="0.35">
      <c r="R5473" s="154"/>
    </row>
    <row r="5474" spans="18:18" x14ac:dyDescent="0.35">
      <c r="R5474" s="154"/>
    </row>
    <row r="5475" spans="18:18" x14ac:dyDescent="0.35">
      <c r="R5475" s="154"/>
    </row>
    <row r="5476" spans="18:18" x14ac:dyDescent="0.35">
      <c r="R5476" s="154"/>
    </row>
    <row r="5477" spans="18:18" x14ac:dyDescent="0.35">
      <c r="R5477" s="154"/>
    </row>
    <row r="5478" spans="18:18" x14ac:dyDescent="0.35">
      <c r="R5478" s="154"/>
    </row>
    <row r="5479" spans="18:18" x14ac:dyDescent="0.35">
      <c r="R5479" s="154"/>
    </row>
    <row r="5480" spans="18:18" x14ac:dyDescent="0.35">
      <c r="R5480" s="154"/>
    </row>
    <row r="5481" spans="18:18" x14ac:dyDescent="0.35">
      <c r="R5481" s="154"/>
    </row>
    <row r="5482" spans="18:18" x14ac:dyDescent="0.35">
      <c r="R5482" s="154"/>
    </row>
    <row r="5483" spans="18:18" x14ac:dyDescent="0.35">
      <c r="R5483" s="154"/>
    </row>
    <row r="5484" spans="18:18" x14ac:dyDescent="0.35">
      <c r="R5484" s="154"/>
    </row>
    <row r="5485" spans="18:18" x14ac:dyDescent="0.35">
      <c r="R5485" s="154"/>
    </row>
    <row r="5486" spans="18:18" x14ac:dyDescent="0.35">
      <c r="R5486" s="154"/>
    </row>
    <row r="5487" spans="18:18" x14ac:dyDescent="0.35">
      <c r="R5487" s="154"/>
    </row>
    <row r="5488" spans="18:18" x14ac:dyDescent="0.35">
      <c r="R5488" s="154"/>
    </row>
    <row r="5489" spans="18:18" x14ac:dyDescent="0.35">
      <c r="R5489" s="154"/>
    </row>
    <row r="5490" spans="18:18" x14ac:dyDescent="0.35">
      <c r="R5490" s="154"/>
    </row>
    <row r="5491" spans="18:18" x14ac:dyDescent="0.35">
      <c r="R5491" s="154"/>
    </row>
    <row r="5492" spans="18:18" x14ac:dyDescent="0.35">
      <c r="R5492" s="154"/>
    </row>
    <row r="5493" spans="18:18" x14ac:dyDescent="0.35">
      <c r="R5493" s="154"/>
    </row>
    <row r="5494" spans="18:18" x14ac:dyDescent="0.35">
      <c r="R5494" s="154"/>
    </row>
    <row r="5495" spans="18:18" x14ac:dyDescent="0.35">
      <c r="R5495" s="154"/>
    </row>
    <row r="5496" spans="18:18" x14ac:dyDescent="0.35">
      <c r="R5496" s="154"/>
    </row>
    <row r="5497" spans="18:18" x14ac:dyDescent="0.35">
      <c r="R5497" s="154"/>
    </row>
    <row r="5498" spans="18:18" x14ac:dyDescent="0.35">
      <c r="R5498" s="154"/>
    </row>
    <row r="5499" spans="18:18" x14ac:dyDescent="0.35">
      <c r="R5499" s="154"/>
    </row>
    <row r="5500" spans="18:18" x14ac:dyDescent="0.35">
      <c r="R5500" s="154"/>
    </row>
    <row r="5501" spans="18:18" x14ac:dyDescent="0.35">
      <c r="R5501" s="154"/>
    </row>
    <row r="5502" spans="18:18" x14ac:dyDescent="0.35">
      <c r="R5502" s="154"/>
    </row>
    <row r="5503" spans="18:18" x14ac:dyDescent="0.35">
      <c r="R5503" s="154"/>
    </row>
    <row r="5504" spans="18:18" x14ac:dyDescent="0.35">
      <c r="R5504" s="154"/>
    </row>
    <row r="5505" spans="18:18" x14ac:dyDescent="0.35">
      <c r="R5505" s="154"/>
    </row>
    <row r="5506" spans="18:18" x14ac:dyDescent="0.35">
      <c r="R5506" s="154"/>
    </row>
    <row r="5507" spans="18:18" x14ac:dyDescent="0.35">
      <c r="R5507" s="154"/>
    </row>
    <row r="5508" spans="18:18" x14ac:dyDescent="0.35">
      <c r="R5508" s="154"/>
    </row>
    <row r="5509" spans="18:18" x14ac:dyDescent="0.35">
      <c r="R5509" s="154"/>
    </row>
    <row r="5510" spans="18:18" x14ac:dyDescent="0.35">
      <c r="R5510" s="154"/>
    </row>
    <row r="5511" spans="18:18" x14ac:dyDescent="0.35">
      <c r="R5511" s="154"/>
    </row>
    <row r="5512" spans="18:18" x14ac:dyDescent="0.35">
      <c r="R5512" s="154"/>
    </row>
    <row r="5513" spans="18:18" x14ac:dyDescent="0.35">
      <c r="R5513" s="154"/>
    </row>
    <row r="5514" spans="18:18" x14ac:dyDescent="0.35">
      <c r="R5514" s="154"/>
    </row>
    <row r="5515" spans="18:18" x14ac:dyDescent="0.35">
      <c r="R5515" s="154"/>
    </row>
    <row r="5516" spans="18:18" x14ac:dyDescent="0.35">
      <c r="R5516" s="154"/>
    </row>
    <row r="5517" spans="18:18" x14ac:dyDescent="0.35">
      <c r="R5517" s="154"/>
    </row>
    <row r="5518" spans="18:18" x14ac:dyDescent="0.35">
      <c r="R5518" s="154"/>
    </row>
    <row r="5519" spans="18:18" x14ac:dyDescent="0.35">
      <c r="R5519" s="154"/>
    </row>
    <row r="5520" spans="18:18" x14ac:dyDescent="0.35">
      <c r="R5520" s="154"/>
    </row>
    <row r="5521" spans="18:18" x14ac:dyDescent="0.35">
      <c r="R5521" s="154"/>
    </row>
    <row r="5522" spans="18:18" x14ac:dyDescent="0.35">
      <c r="R5522" s="154"/>
    </row>
    <row r="5523" spans="18:18" x14ac:dyDescent="0.35">
      <c r="R5523" s="154"/>
    </row>
    <row r="5524" spans="18:18" x14ac:dyDescent="0.35">
      <c r="R5524" s="154"/>
    </row>
    <row r="5525" spans="18:18" x14ac:dyDescent="0.35">
      <c r="R5525" s="154"/>
    </row>
    <row r="5526" spans="18:18" x14ac:dyDescent="0.35">
      <c r="R5526" s="154"/>
    </row>
    <row r="5527" spans="18:18" x14ac:dyDescent="0.35">
      <c r="R5527" s="154"/>
    </row>
    <row r="5528" spans="18:18" x14ac:dyDescent="0.35">
      <c r="R5528" s="154"/>
    </row>
    <row r="5529" spans="18:18" x14ac:dyDescent="0.35">
      <c r="R5529" s="154"/>
    </row>
    <row r="5530" spans="18:18" x14ac:dyDescent="0.35">
      <c r="R5530" s="154"/>
    </row>
    <row r="5531" spans="18:18" x14ac:dyDescent="0.35">
      <c r="R5531" s="154"/>
    </row>
    <row r="5532" spans="18:18" x14ac:dyDescent="0.35">
      <c r="R5532" s="154"/>
    </row>
    <row r="5533" spans="18:18" x14ac:dyDescent="0.35">
      <c r="R5533" s="154"/>
    </row>
    <row r="5534" spans="18:18" x14ac:dyDescent="0.35">
      <c r="R5534" s="154"/>
    </row>
    <row r="5535" spans="18:18" x14ac:dyDescent="0.35">
      <c r="R5535" s="154"/>
    </row>
    <row r="5536" spans="18:18" x14ac:dyDescent="0.35">
      <c r="R5536" s="154"/>
    </row>
    <row r="5537" spans="18:18" x14ac:dyDescent="0.35">
      <c r="R5537" s="154"/>
    </row>
    <row r="5538" spans="18:18" x14ac:dyDescent="0.35">
      <c r="R5538" s="154"/>
    </row>
    <row r="5539" spans="18:18" x14ac:dyDescent="0.35">
      <c r="R5539" s="154"/>
    </row>
    <row r="5540" spans="18:18" x14ac:dyDescent="0.35">
      <c r="R5540" s="154"/>
    </row>
    <row r="5541" spans="18:18" x14ac:dyDescent="0.35">
      <c r="R5541" s="154"/>
    </row>
    <row r="5542" spans="18:18" x14ac:dyDescent="0.35">
      <c r="R5542" s="154"/>
    </row>
    <row r="5543" spans="18:18" x14ac:dyDescent="0.35">
      <c r="R5543" s="154"/>
    </row>
    <row r="5544" spans="18:18" x14ac:dyDescent="0.35">
      <c r="R5544" s="154"/>
    </row>
    <row r="5545" spans="18:18" x14ac:dyDescent="0.35">
      <c r="R5545" s="154"/>
    </row>
    <row r="5546" spans="18:18" x14ac:dyDescent="0.35">
      <c r="R5546" s="154"/>
    </row>
    <row r="5547" spans="18:18" x14ac:dyDescent="0.35">
      <c r="R5547" s="154"/>
    </row>
    <row r="5548" spans="18:18" x14ac:dyDescent="0.35">
      <c r="R5548" s="154"/>
    </row>
    <row r="5549" spans="18:18" x14ac:dyDescent="0.35">
      <c r="R5549" s="154"/>
    </row>
    <row r="5550" spans="18:18" x14ac:dyDescent="0.35">
      <c r="R5550" s="154"/>
    </row>
    <row r="5551" spans="18:18" x14ac:dyDescent="0.35">
      <c r="R5551" s="154"/>
    </row>
    <row r="5552" spans="18:18" x14ac:dyDescent="0.35">
      <c r="R5552" s="154"/>
    </row>
    <row r="5553" spans="18:18" x14ac:dyDescent="0.35">
      <c r="R5553" s="154"/>
    </row>
    <row r="5554" spans="18:18" x14ac:dyDescent="0.35">
      <c r="R5554" s="154"/>
    </row>
    <row r="5555" spans="18:18" x14ac:dyDescent="0.35">
      <c r="R5555" s="154"/>
    </row>
    <row r="5556" spans="18:18" x14ac:dyDescent="0.35">
      <c r="R5556" s="154"/>
    </row>
    <row r="5557" spans="18:18" x14ac:dyDescent="0.35">
      <c r="R5557" s="154"/>
    </row>
    <row r="5558" spans="18:18" x14ac:dyDescent="0.35">
      <c r="R5558" s="154"/>
    </row>
    <row r="5559" spans="18:18" x14ac:dyDescent="0.35">
      <c r="R5559" s="154"/>
    </row>
    <row r="5560" spans="18:18" x14ac:dyDescent="0.35">
      <c r="R5560" s="154"/>
    </row>
    <row r="5561" spans="18:18" x14ac:dyDescent="0.35">
      <c r="R5561" s="154"/>
    </row>
    <row r="5562" spans="18:18" x14ac:dyDescent="0.35">
      <c r="R5562" s="154"/>
    </row>
    <row r="5563" spans="18:18" x14ac:dyDescent="0.35">
      <c r="R5563" s="154"/>
    </row>
    <row r="5564" spans="18:18" x14ac:dyDescent="0.35">
      <c r="R5564" s="154"/>
    </row>
    <row r="5565" spans="18:18" x14ac:dyDescent="0.35">
      <c r="R5565" s="154"/>
    </row>
    <row r="5566" spans="18:18" x14ac:dyDescent="0.35">
      <c r="R5566" s="154"/>
    </row>
    <row r="5567" spans="18:18" x14ac:dyDescent="0.35">
      <c r="R5567" s="154"/>
    </row>
    <row r="5568" spans="18:18" x14ac:dyDescent="0.35">
      <c r="R5568" s="154"/>
    </row>
    <row r="5569" spans="18:18" x14ac:dyDescent="0.35">
      <c r="R5569" s="154"/>
    </row>
    <row r="5570" spans="18:18" x14ac:dyDescent="0.35">
      <c r="R5570" s="154"/>
    </row>
    <row r="5571" spans="18:18" x14ac:dyDescent="0.35">
      <c r="R5571" s="154"/>
    </row>
    <row r="5572" spans="18:18" x14ac:dyDescent="0.35">
      <c r="R5572" s="154"/>
    </row>
    <row r="5573" spans="18:18" x14ac:dyDescent="0.35">
      <c r="R5573" s="154"/>
    </row>
    <row r="5574" spans="18:18" x14ac:dyDescent="0.35">
      <c r="R5574" s="154"/>
    </row>
    <row r="5575" spans="18:18" x14ac:dyDescent="0.35">
      <c r="R5575" s="154"/>
    </row>
    <row r="5576" spans="18:18" x14ac:dyDescent="0.35">
      <c r="R5576" s="154"/>
    </row>
    <row r="5577" spans="18:18" x14ac:dyDescent="0.35">
      <c r="R5577" s="154"/>
    </row>
    <row r="5578" spans="18:18" x14ac:dyDescent="0.35">
      <c r="R5578" s="154"/>
    </row>
    <row r="5579" spans="18:18" x14ac:dyDescent="0.35">
      <c r="R5579" s="154"/>
    </row>
    <row r="5580" spans="18:18" x14ac:dyDescent="0.35">
      <c r="R5580" s="154"/>
    </row>
    <row r="5581" spans="18:18" x14ac:dyDescent="0.35">
      <c r="R5581" s="154"/>
    </row>
    <row r="5582" spans="18:18" x14ac:dyDescent="0.35">
      <c r="R5582" s="154"/>
    </row>
    <row r="5583" spans="18:18" x14ac:dyDescent="0.35">
      <c r="R5583" s="154"/>
    </row>
    <row r="5584" spans="18:18" x14ac:dyDescent="0.35">
      <c r="R5584" s="154"/>
    </row>
    <row r="5585" spans="18:18" x14ac:dyDescent="0.35">
      <c r="R5585" s="154"/>
    </row>
    <row r="5586" spans="18:18" x14ac:dyDescent="0.35">
      <c r="R5586" s="154"/>
    </row>
    <row r="5587" spans="18:18" x14ac:dyDescent="0.35">
      <c r="R5587" s="154"/>
    </row>
    <row r="5588" spans="18:18" x14ac:dyDescent="0.35">
      <c r="R5588" s="154"/>
    </row>
    <row r="5589" spans="18:18" x14ac:dyDescent="0.35">
      <c r="R5589" s="154"/>
    </row>
    <row r="5590" spans="18:18" x14ac:dyDescent="0.35">
      <c r="R5590" s="154"/>
    </row>
    <row r="5591" spans="18:18" x14ac:dyDescent="0.35">
      <c r="R5591" s="154"/>
    </row>
    <row r="5592" spans="18:18" x14ac:dyDescent="0.35">
      <c r="R5592" s="154"/>
    </row>
    <row r="5593" spans="18:18" x14ac:dyDescent="0.35">
      <c r="R5593" s="154"/>
    </row>
    <row r="5594" spans="18:18" x14ac:dyDescent="0.35">
      <c r="R5594" s="154"/>
    </row>
    <row r="5595" spans="18:18" x14ac:dyDescent="0.35">
      <c r="R5595" s="154"/>
    </row>
    <row r="5596" spans="18:18" x14ac:dyDescent="0.35">
      <c r="R5596" s="154"/>
    </row>
    <row r="5597" spans="18:18" x14ac:dyDescent="0.35">
      <c r="R5597" s="154"/>
    </row>
    <row r="5598" spans="18:18" x14ac:dyDescent="0.35">
      <c r="R5598" s="154"/>
    </row>
    <row r="5599" spans="18:18" x14ac:dyDescent="0.35">
      <c r="R5599" s="154"/>
    </row>
    <row r="5600" spans="18:18" x14ac:dyDescent="0.35">
      <c r="R5600" s="154"/>
    </row>
    <row r="5601" spans="18:18" x14ac:dyDescent="0.35">
      <c r="R5601" s="154"/>
    </row>
    <row r="5602" spans="18:18" x14ac:dyDescent="0.35">
      <c r="R5602" s="154"/>
    </row>
    <row r="5603" spans="18:18" x14ac:dyDescent="0.35">
      <c r="R5603" s="154"/>
    </row>
    <row r="5604" spans="18:18" x14ac:dyDescent="0.35">
      <c r="R5604" s="154"/>
    </row>
    <row r="5605" spans="18:18" x14ac:dyDescent="0.35">
      <c r="R5605" s="154"/>
    </row>
    <row r="5606" spans="18:18" x14ac:dyDescent="0.35">
      <c r="R5606" s="154"/>
    </row>
    <row r="5607" spans="18:18" x14ac:dyDescent="0.35">
      <c r="R5607" s="154"/>
    </row>
    <row r="5608" spans="18:18" x14ac:dyDescent="0.35">
      <c r="R5608" s="154"/>
    </row>
    <row r="5609" spans="18:18" x14ac:dyDescent="0.35">
      <c r="R5609" s="154"/>
    </row>
    <row r="5610" spans="18:18" x14ac:dyDescent="0.35">
      <c r="R5610" s="154"/>
    </row>
    <row r="5611" spans="18:18" x14ac:dyDescent="0.35">
      <c r="R5611" s="154"/>
    </row>
    <row r="5612" spans="18:18" x14ac:dyDescent="0.35">
      <c r="R5612" s="154"/>
    </row>
    <row r="5613" spans="18:18" x14ac:dyDescent="0.35">
      <c r="R5613" s="154"/>
    </row>
    <row r="5614" spans="18:18" x14ac:dyDescent="0.35">
      <c r="R5614" s="154"/>
    </row>
    <row r="5615" spans="18:18" x14ac:dyDescent="0.35">
      <c r="R5615" s="154"/>
    </row>
    <row r="5616" spans="18:18" x14ac:dyDescent="0.35">
      <c r="R5616" s="154"/>
    </row>
    <row r="5617" spans="18:18" x14ac:dyDescent="0.35">
      <c r="R5617" s="154"/>
    </row>
    <row r="5618" spans="18:18" x14ac:dyDescent="0.35">
      <c r="R5618" s="154"/>
    </row>
    <row r="5619" spans="18:18" x14ac:dyDescent="0.35">
      <c r="R5619" s="154"/>
    </row>
    <row r="5620" spans="18:18" x14ac:dyDescent="0.35">
      <c r="R5620" s="154"/>
    </row>
    <row r="5621" spans="18:18" x14ac:dyDescent="0.35">
      <c r="R5621" s="154"/>
    </row>
    <row r="5622" spans="18:18" x14ac:dyDescent="0.35">
      <c r="R5622" s="154"/>
    </row>
    <row r="5623" spans="18:18" x14ac:dyDescent="0.35">
      <c r="R5623" s="154"/>
    </row>
    <row r="5624" spans="18:18" x14ac:dyDescent="0.35">
      <c r="R5624" s="154"/>
    </row>
    <row r="5625" spans="18:18" x14ac:dyDescent="0.35">
      <c r="R5625" s="154"/>
    </row>
    <row r="5626" spans="18:18" x14ac:dyDescent="0.35">
      <c r="R5626" s="154"/>
    </row>
    <row r="5627" spans="18:18" x14ac:dyDescent="0.35">
      <c r="R5627" s="154"/>
    </row>
    <row r="5628" spans="18:18" x14ac:dyDescent="0.35">
      <c r="R5628" s="154"/>
    </row>
    <row r="5629" spans="18:18" x14ac:dyDescent="0.35">
      <c r="R5629" s="154"/>
    </row>
    <row r="5630" spans="18:18" x14ac:dyDescent="0.35">
      <c r="R5630" s="154"/>
    </row>
    <row r="5631" spans="18:18" x14ac:dyDescent="0.35">
      <c r="R5631" s="154"/>
    </row>
    <row r="5632" spans="18:18" x14ac:dyDescent="0.35">
      <c r="R5632" s="154"/>
    </row>
    <row r="5633" spans="18:18" x14ac:dyDescent="0.35">
      <c r="R5633" s="154"/>
    </row>
    <row r="5634" spans="18:18" x14ac:dyDescent="0.35">
      <c r="R5634" s="154"/>
    </row>
    <row r="5635" spans="18:18" x14ac:dyDescent="0.35">
      <c r="R5635" s="154"/>
    </row>
    <row r="5636" spans="18:18" x14ac:dyDescent="0.35">
      <c r="R5636" s="154"/>
    </row>
    <row r="5637" spans="18:18" x14ac:dyDescent="0.35">
      <c r="R5637" s="154"/>
    </row>
    <row r="5638" spans="18:18" x14ac:dyDescent="0.35">
      <c r="R5638" s="154"/>
    </row>
    <row r="5639" spans="18:18" x14ac:dyDescent="0.35">
      <c r="R5639" s="154"/>
    </row>
    <row r="5640" spans="18:18" x14ac:dyDescent="0.35">
      <c r="R5640" s="154"/>
    </row>
    <row r="5641" spans="18:18" x14ac:dyDescent="0.35">
      <c r="R5641" s="154"/>
    </row>
    <row r="5642" spans="18:18" x14ac:dyDescent="0.35">
      <c r="R5642" s="154"/>
    </row>
    <row r="5643" spans="18:18" x14ac:dyDescent="0.35">
      <c r="R5643" s="154"/>
    </row>
    <row r="5644" spans="18:18" x14ac:dyDescent="0.35">
      <c r="R5644" s="154"/>
    </row>
    <row r="5645" spans="18:18" x14ac:dyDescent="0.35">
      <c r="R5645" s="154"/>
    </row>
    <row r="5646" spans="18:18" x14ac:dyDescent="0.35">
      <c r="R5646" s="154"/>
    </row>
    <row r="5647" spans="18:18" x14ac:dyDescent="0.35">
      <c r="R5647" s="154"/>
    </row>
    <row r="5648" spans="18:18" x14ac:dyDescent="0.35">
      <c r="R5648" s="154"/>
    </row>
    <row r="5649" spans="18:18" x14ac:dyDescent="0.35">
      <c r="R5649" s="154"/>
    </row>
    <row r="5650" spans="18:18" x14ac:dyDescent="0.35">
      <c r="R5650" s="154"/>
    </row>
    <row r="5651" spans="18:18" x14ac:dyDescent="0.35">
      <c r="R5651" s="154"/>
    </row>
    <row r="5652" spans="18:18" x14ac:dyDescent="0.35">
      <c r="R5652" s="154"/>
    </row>
    <row r="5653" spans="18:18" x14ac:dyDescent="0.35">
      <c r="R5653" s="154"/>
    </row>
    <row r="5654" spans="18:18" x14ac:dyDescent="0.35">
      <c r="R5654" s="154"/>
    </row>
    <row r="5655" spans="18:18" x14ac:dyDescent="0.35">
      <c r="R5655" s="154"/>
    </row>
    <row r="5656" spans="18:18" x14ac:dyDescent="0.35">
      <c r="R5656" s="154"/>
    </row>
    <row r="5657" spans="18:18" x14ac:dyDescent="0.35">
      <c r="R5657" s="154"/>
    </row>
    <row r="5658" spans="18:18" x14ac:dyDescent="0.35">
      <c r="R5658" s="154"/>
    </row>
    <row r="5659" spans="18:18" x14ac:dyDescent="0.35">
      <c r="R5659" s="154"/>
    </row>
    <row r="5660" spans="18:18" x14ac:dyDescent="0.35">
      <c r="R5660" s="154"/>
    </row>
    <row r="5661" spans="18:18" x14ac:dyDescent="0.35">
      <c r="R5661" s="154"/>
    </row>
    <row r="5662" spans="18:18" x14ac:dyDescent="0.35">
      <c r="R5662" s="154"/>
    </row>
    <row r="5663" spans="18:18" x14ac:dyDescent="0.35">
      <c r="R5663" s="154"/>
    </row>
    <row r="5664" spans="18:18" x14ac:dyDescent="0.35">
      <c r="R5664" s="154"/>
    </row>
    <row r="5665" spans="18:18" x14ac:dyDescent="0.35">
      <c r="R5665" s="154"/>
    </row>
    <row r="5666" spans="18:18" x14ac:dyDescent="0.35">
      <c r="R5666" s="154"/>
    </row>
    <row r="5667" spans="18:18" x14ac:dyDescent="0.35">
      <c r="R5667" s="154"/>
    </row>
    <row r="5668" spans="18:18" x14ac:dyDescent="0.35">
      <c r="R5668" s="154"/>
    </row>
    <row r="5669" spans="18:18" x14ac:dyDescent="0.35">
      <c r="R5669" s="154"/>
    </row>
    <row r="5670" spans="18:18" x14ac:dyDescent="0.35">
      <c r="R5670" s="154"/>
    </row>
    <row r="5671" spans="18:18" x14ac:dyDescent="0.35">
      <c r="R5671" s="154"/>
    </row>
    <row r="5672" spans="18:18" x14ac:dyDescent="0.35">
      <c r="R5672" s="154"/>
    </row>
    <row r="5673" spans="18:18" x14ac:dyDescent="0.35">
      <c r="R5673" s="154"/>
    </row>
    <row r="5674" spans="18:18" x14ac:dyDescent="0.35">
      <c r="R5674" s="154"/>
    </row>
    <row r="5675" spans="18:18" x14ac:dyDescent="0.35">
      <c r="R5675" s="154"/>
    </row>
    <row r="5676" spans="18:18" x14ac:dyDescent="0.35">
      <c r="R5676" s="154"/>
    </row>
    <row r="5677" spans="18:18" x14ac:dyDescent="0.35">
      <c r="R5677" s="154"/>
    </row>
    <row r="5678" spans="18:18" x14ac:dyDescent="0.35">
      <c r="R5678" s="154"/>
    </row>
    <row r="5679" spans="18:18" x14ac:dyDescent="0.35">
      <c r="R5679" s="154"/>
    </row>
    <row r="5680" spans="18:18" x14ac:dyDescent="0.35">
      <c r="R5680" s="154"/>
    </row>
    <row r="5681" spans="18:18" x14ac:dyDescent="0.35">
      <c r="R5681" s="154"/>
    </row>
    <row r="5682" spans="18:18" x14ac:dyDescent="0.35">
      <c r="R5682" s="154"/>
    </row>
    <row r="5683" spans="18:18" x14ac:dyDescent="0.35">
      <c r="R5683" s="154"/>
    </row>
    <row r="5684" spans="18:18" x14ac:dyDescent="0.35">
      <c r="R5684" s="154"/>
    </row>
    <row r="5685" spans="18:18" x14ac:dyDescent="0.35">
      <c r="R5685" s="154"/>
    </row>
    <row r="5686" spans="18:18" x14ac:dyDescent="0.35">
      <c r="R5686" s="154"/>
    </row>
    <row r="5687" spans="18:18" x14ac:dyDescent="0.35">
      <c r="R5687" s="154"/>
    </row>
    <row r="5688" spans="18:18" x14ac:dyDescent="0.35">
      <c r="R5688" s="154"/>
    </row>
    <row r="5689" spans="18:18" x14ac:dyDescent="0.35">
      <c r="R5689" s="154"/>
    </row>
    <row r="5690" spans="18:18" x14ac:dyDescent="0.35">
      <c r="R5690" s="154"/>
    </row>
    <row r="5691" spans="18:18" x14ac:dyDescent="0.35">
      <c r="R5691" s="154"/>
    </row>
    <row r="5692" spans="18:18" x14ac:dyDescent="0.35">
      <c r="R5692" s="154"/>
    </row>
    <row r="5693" spans="18:18" x14ac:dyDescent="0.35">
      <c r="R5693" s="154"/>
    </row>
    <row r="5694" spans="18:18" x14ac:dyDescent="0.35">
      <c r="R5694" s="154"/>
    </row>
    <row r="5695" spans="18:18" x14ac:dyDescent="0.35">
      <c r="R5695" s="154"/>
    </row>
    <row r="5696" spans="18:18" x14ac:dyDescent="0.35">
      <c r="R5696" s="154"/>
    </row>
    <row r="5697" spans="18:18" x14ac:dyDescent="0.35">
      <c r="R5697" s="154"/>
    </row>
    <row r="5698" spans="18:18" x14ac:dyDescent="0.35">
      <c r="R5698" s="154"/>
    </row>
    <row r="5699" spans="18:18" x14ac:dyDescent="0.35">
      <c r="R5699" s="154"/>
    </row>
    <row r="5700" spans="18:18" x14ac:dyDescent="0.35">
      <c r="R5700" s="154"/>
    </row>
    <row r="5701" spans="18:18" x14ac:dyDescent="0.35">
      <c r="R5701" s="154"/>
    </row>
    <row r="5702" spans="18:18" x14ac:dyDescent="0.35">
      <c r="R5702" s="154"/>
    </row>
    <row r="5703" spans="18:18" x14ac:dyDescent="0.35">
      <c r="R5703" s="154"/>
    </row>
    <row r="5704" spans="18:18" x14ac:dyDescent="0.35">
      <c r="R5704" s="154"/>
    </row>
    <row r="5705" spans="18:18" x14ac:dyDescent="0.35">
      <c r="R5705" s="154"/>
    </row>
    <row r="5706" spans="18:18" x14ac:dyDescent="0.35">
      <c r="R5706" s="154"/>
    </row>
    <row r="5707" spans="18:18" x14ac:dyDescent="0.35">
      <c r="R5707" s="154"/>
    </row>
    <row r="5708" spans="18:18" x14ac:dyDescent="0.35">
      <c r="R5708" s="154"/>
    </row>
    <row r="5709" spans="18:18" x14ac:dyDescent="0.35">
      <c r="R5709" s="154"/>
    </row>
    <row r="5710" spans="18:18" x14ac:dyDescent="0.35">
      <c r="R5710" s="154"/>
    </row>
    <row r="5711" spans="18:18" x14ac:dyDescent="0.35">
      <c r="R5711" s="154"/>
    </row>
    <row r="5712" spans="18:18" x14ac:dyDescent="0.35">
      <c r="R5712" s="154"/>
    </row>
    <row r="5713" spans="18:18" x14ac:dyDescent="0.35">
      <c r="R5713" s="154"/>
    </row>
    <row r="5714" spans="18:18" x14ac:dyDescent="0.35">
      <c r="R5714" s="154"/>
    </row>
    <row r="5715" spans="18:18" x14ac:dyDescent="0.35">
      <c r="R5715" s="154"/>
    </row>
    <row r="5716" spans="18:18" x14ac:dyDescent="0.35">
      <c r="R5716" s="154"/>
    </row>
    <row r="5717" spans="18:18" x14ac:dyDescent="0.35">
      <c r="R5717" s="154"/>
    </row>
    <row r="5718" spans="18:18" x14ac:dyDescent="0.35">
      <c r="R5718" s="154"/>
    </row>
    <row r="5719" spans="18:18" x14ac:dyDescent="0.35">
      <c r="R5719" s="154"/>
    </row>
    <row r="5720" spans="18:18" x14ac:dyDescent="0.35">
      <c r="R5720" s="154"/>
    </row>
    <row r="5721" spans="18:18" x14ac:dyDescent="0.35">
      <c r="R5721" s="154"/>
    </row>
    <row r="5722" spans="18:18" x14ac:dyDescent="0.35">
      <c r="R5722" s="154"/>
    </row>
    <row r="5723" spans="18:18" x14ac:dyDescent="0.35">
      <c r="R5723" s="154"/>
    </row>
    <row r="5724" spans="18:18" x14ac:dyDescent="0.35">
      <c r="R5724" s="154"/>
    </row>
    <row r="5725" spans="18:18" x14ac:dyDescent="0.35">
      <c r="R5725" s="154"/>
    </row>
    <row r="5726" spans="18:18" x14ac:dyDescent="0.35">
      <c r="R5726" s="154"/>
    </row>
    <row r="5727" spans="18:18" x14ac:dyDescent="0.35">
      <c r="R5727" s="154"/>
    </row>
    <row r="5728" spans="18:18" x14ac:dyDescent="0.35">
      <c r="R5728" s="154"/>
    </row>
    <row r="5729" spans="18:18" x14ac:dyDescent="0.35">
      <c r="R5729" s="154"/>
    </row>
    <row r="5730" spans="18:18" x14ac:dyDescent="0.35">
      <c r="R5730" s="154"/>
    </row>
    <row r="5731" spans="18:18" x14ac:dyDescent="0.35">
      <c r="R5731" s="154"/>
    </row>
    <row r="5732" spans="18:18" x14ac:dyDescent="0.35">
      <c r="R5732" s="154"/>
    </row>
    <row r="5733" spans="18:18" x14ac:dyDescent="0.35">
      <c r="R5733" s="154"/>
    </row>
    <row r="5734" spans="18:18" x14ac:dyDescent="0.35">
      <c r="R5734" s="154"/>
    </row>
    <row r="5735" spans="18:18" x14ac:dyDescent="0.35">
      <c r="R5735" s="154"/>
    </row>
    <row r="5736" spans="18:18" x14ac:dyDescent="0.35">
      <c r="R5736" s="154"/>
    </row>
    <row r="5737" spans="18:18" x14ac:dyDescent="0.35">
      <c r="R5737" s="154"/>
    </row>
    <row r="5738" spans="18:18" x14ac:dyDescent="0.35">
      <c r="R5738" s="154"/>
    </row>
    <row r="5739" spans="18:18" x14ac:dyDescent="0.35">
      <c r="R5739" s="154"/>
    </row>
    <row r="5740" spans="18:18" x14ac:dyDescent="0.35">
      <c r="R5740" s="154"/>
    </row>
    <row r="5741" spans="18:18" x14ac:dyDescent="0.35">
      <c r="R5741" s="154"/>
    </row>
    <row r="5742" spans="18:18" x14ac:dyDescent="0.35">
      <c r="R5742" s="154"/>
    </row>
    <row r="5743" spans="18:18" x14ac:dyDescent="0.35">
      <c r="R5743" s="154"/>
    </row>
    <row r="5744" spans="18:18" x14ac:dyDescent="0.35">
      <c r="R5744" s="154"/>
    </row>
    <row r="5745" spans="18:18" x14ac:dyDescent="0.35">
      <c r="R5745" s="154"/>
    </row>
    <row r="5746" spans="18:18" x14ac:dyDescent="0.35">
      <c r="R5746" s="154"/>
    </row>
    <row r="5747" spans="18:18" x14ac:dyDescent="0.35">
      <c r="R5747" s="154"/>
    </row>
    <row r="5748" spans="18:18" x14ac:dyDescent="0.35">
      <c r="R5748" s="154"/>
    </row>
    <row r="5749" spans="18:18" x14ac:dyDescent="0.35">
      <c r="R5749" s="154"/>
    </row>
    <row r="5750" spans="18:18" x14ac:dyDescent="0.35">
      <c r="R5750" s="154"/>
    </row>
    <row r="5751" spans="18:18" x14ac:dyDescent="0.35">
      <c r="R5751" s="154"/>
    </row>
    <row r="5752" spans="18:18" x14ac:dyDescent="0.35">
      <c r="R5752" s="154"/>
    </row>
    <row r="5753" spans="18:18" x14ac:dyDescent="0.35">
      <c r="R5753" s="154"/>
    </row>
    <row r="5754" spans="18:18" x14ac:dyDescent="0.35">
      <c r="R5754" s="154"/>
    </row>
    <row r="5755" spans="18:18" x14ac:dyDescent="0.35">
      <c r="R5755" s="154"/>
    </row>
    <row r="5756" spans="18:18" x14ac:dyDescent="0.35">
      <c r="R5756" s="154"/>
    </row>
    <row r="5757" spans="18:18" x14ac:dyDescent="0.35">
      <c r="R5757" s="154"/>
    </row>
    <row r="5758" spans="18:18" x14ac:dyDescent="0.35">
      <c r="R5758" s="154"/>
    </row>
    <row r="5759" spans="18:18" x14ac:dyDescent="0.35">
      <c r="R5759" s="154"/>
    </row>
    <row r="5760" spans="18:18" x14ac:dyDescent="0.35">
      <c r="R5760" s="154"/>
    </row>
    <row r="5761" spans="18:18" x14ac:dyDescent="0.35">
      <c r="R5761" s="154"/>
    </row>
    <row r="5762" spans="18:18" x14ac:dyDescent="0.35">
      <c r="R5762" s="154"/>
    </row>
    <row r="5763" spans="18:18" x14ac:dyDescent="0.35">
      <c r="R5763" s="154"/>
    </row>
    <row r="5764" spans="18:18" x14ac:dyDescent="0.35">
      <c r="R5764" s="154"/>
    </row>
    <row r="5765" spans="18:18" x14ac:dyDescent="0.35">
      <c r="R5765" s="154"/>
    </row>
    <row r="5766" spans="18:18" x14ac:dyDescent="0.35">
      <c r="R5766" s="154"/>
    </row>
    <row r="5767" spans="18:18" x14ac:dyDescent="0.35">
      <c r="R5767" s="154"/>
    </row>
    <row r="5768" spans="18:18" x14ac:dyDescent="0.35">
      <c r="R5768" s="154"/>
    </row>
    <row r="5769" spans="18:18" x14ac:dyDescent="0.35">
      <c r="R5769" s="154"/>
    </row>
    <row r="5770" spans="18:18" x14ac:dyDescent="0.35">
      <c r="R5770" s="154"/>
    </row>
    <row r="5771" spans="18:18" x14ac:dyDescent="0.35">
      <c r="R5771" s="154"/>
    </row>
    <row r="5772" spans="18:18" x14ac:dyDescent="0.35">
      <c r="R5772" s="154"/>
    </row>
    <row r="5773" spans="18:18" x14ac:dyDescent="0.35">
      <c r="R5773" s="154"/>
    </row>
    <row r="5774" spans="18:18" x14ac:dyDescent="0.35">
      <c r="R5774" s="154"/>
    </row>
    <row r="5775" spans="18:18" x14ac:dyDescent="0.35">
      <c r="R5775" s="154"/>
    </row>
    <row r="5776" spans="18:18" x14ac:dyDescent="0.35">
      <c r="R5776" s="154"/>
    </row>
    <row r="5777" spans="18:18" x14ac:dyDescent="0.35">
      <c r="R5777" s="154"/>
    </row>
    <row r="5778" spans="18:18" x14ac:dyDescent="0.35">
      <c r="R5778" s="154"/>
    </row>
    <row r="5779" spans="18:18" x14ac:dyDescent="0.35">
      <c r="R5779" s="154"/>
    </row>
    <row r="5780" spans="18:18" x14ac:dyDescent="0.35">
      <c r="R5780" s="154"/>
    </row>
    <row r="5781" spans="18:18" x14ac:dyDescent="0.35">
      <c r="R5781" s="154"/>
    </row>
    <row r="5782" spans="18:18" x14ac:dyDescent="0.35">
      <c r="R5782" s="154"/>
    </row>
    <row r="5783" spans="18:18" x14ac:dyDescent="0.35">
      <c r="R5783" s="154"/>
    </row>
    <row r="5784" spans="18:18" x14ac:dyDescent="0.35">
      <c r="R5784" s="154"/>
    </row>
    <row r="5785" spans="18:18" x14ac:dyDescent="0.35">
      <c r="R5785" s="154"/>
    </row>
    <row r="5786" spans="18:18" x14ac:dyDescent="0.35">
      <c r="R5786" s="154"/>
    </row>
    <row r="5787" spans="18:18" x14ac:dyDescent="0.35">
      <c r="R5787" s="154"/>
    </row>
    <row r="5788" spans="18:18" x14ac:dyDescent="0.35">
      <c r="R5788" s="154"/>
    </row>
    <row r="5789" spans="18:18" x14ac:dyDescent="0.35">
      <c r="R5789" s="154"/>
    </row>
    <row r="5790" spans="18:18" x14ac:dyDescent="0.35">
      <c r="R5790" s="154"/>
    </row>
    <row r="5791" spans="18:18" x14ac:dyDescent="0.35">
      <c r="R5791" s="154"/>
    </row>
    <row r="5792" spans="18:18" x14ac:dyDescent="0.35">
      <c r="R5792" s="154"/>
    </row>
    <row r="5793" spans="18:18" x14ac:dyDescent="0.35">
      <c r="R5793" s="154"/>
    </row>
    <row r="5794" spans="18:18" x14ac:dyDescent="0.35">
      <c r="R5794" s="154"/>
    </row>
    <row r="5795" spans="18:18" x14ac:dyDescent="0.35">
      <c r="R5795" s="154"/>
    </row>
    <row r="5796" spans="18:18" x14ac:dyDescent="0.35">
      <c r="R5796" s="154"/>
    </row>
    <row r="5797" spans="18:18" x14ac:dyDescent="0.35">
      <c r="R5797" s="154"/>
    </row>
    <row r="5798" spans="18:18" x14ac:dyDescent="0.35">
      <c r="R5798" s="154"/>
    </row>
    <row r="5799" spans="18:18" x14ac:dyDescent="0.35">
      <c r="R5799" s="154"/>
    </row>
    <row r="5800" spans="18:18" x14ac:dyDescent="0.35">
      <c r="R5800" s="154"/>
    </row>
    <row r="5801" spans="18:18" x14ac:dyDescent="0.35">
      <c r="R5801" s="154"/>
    </row>
    <row r="5802" spans="18:18" x14ac:dyDescent="0.35">
      <c r="R5802" s="154"/>
    </row>
    <row r="5803" spans="18:18" x14ac:dyDescent="0.35">
      <c r="R5803" s="154"/>
    </row>
    <row r="5804" spans="18:18" x14ac:dyDescent="0.35">
      <c r="R5804" s="154"/>
    </row>
    <row r="5805" spans="18:18" x14ac:dyDescent="0.35">
      <c r="R5805" s="154"/>
    </row>
    <row r="5806" spans="18:18" x14ac:dyDescent="0.35">
      <c r="R5806" s="154"/>
    </row>
    <row r="5807" spans="18:18" x14ac:dyDescent="0.35">
      <c r="R5807" s="154"/>
    </row>
    <row r="5808" spans="18:18" x14ac:dyDescent="0.35">
      <c r="R5808" s="154"/>
    </row>
    <row r="5809" spans="18:18" x14ac:dyDescent="0.35">
      <c r="R5809" s="154"/>
    </row>
    <row r="5810" spans="18:18" x14ac:dyDescent="0.35">
      <c r="R5810" s="154"/>
    </row>
    <row r="5811" spans="18:18" x14ac:dyDescent="0.35">
      <c r="R5811" s="154"/>
    </row>
    <row r="5812" spans="18:18" x14ac:dyDescent="0.35">
      <c r="R5812" s="154"/>
    </row>
    <row r="5813" spans="18:18" x14ac:dyDescent="0.35">
      <c r="R5813" s="154"/>
    </row>
    <row r="5814" spans="18:18" x14ac:dyDescent="0.35">
      <c r="R5814" s="154"/>
    </row>
    <row r="5815" spans="18:18" x14ac:dyDescent="0.35">
      <c r="R5815" s="154"/>
    </row>
    <row r="5816" spans="18:18" x14ac:dyDescent="0.35">
      <c r="R5816" s="154"/>
    </row>
    <row r="5817" spans="18:18" x14ac:dyDescent="0.35">
      <c r="R5817" s="154"/>
    </row>
    <row r="5818" spans="18:18" x14ac:dyDescent="0.35">
      <c r="R5818" s="154"/>
    </row>
    <row r="5819" spans="18:18" x14ac:dyDescent="0.35">
      <c r="R5819" s="154"/>
    </row>
    <row r="5820" spans="18:18" x14ac:dyDescent="0.35">
      <c r="R5820" s="154"/>
    </row>
    <row r="5821" spans="18:18" x14ac:dyDescent="0.35">
      <c r="R5821" s="154"/>
    </row>
    <row r="5822" spans="18:18" x14ac:dyDescent="0.35">
      <c r="R5822" s="154"/>
    </row>
    <row r="5823" spans="18:18" x14ac:dyDescent="0.35">
      <c r="R5823" s="154"/>
    </row>
    <row r="5824" spans="18:18" x14ac:dyDescent="0.35">
      <c r="R5824" s="154"/>
    </row>
    <row r="5825" spans="18:18" x14ac:dyDescent="0.35">
      <c r="R5825" s="154"/>
    </row>
    <row r="5826" spans="18:18" x14ac:dyDescent="0.35">
      <c r="R5826" s="154"/>
    </row>
    <row r="5827" spans="18:18" x14ac:dyDescent="0.35">
      <c r="R5827" s="154"/>
    </row>
    <row r="5828" spans="18:18" x14ac:dyDescent="0.35">
      <c r="R5828" s="154"/>
    </row>
    <row r="5829" spans="18:18" x14ac:dyDescent="0.35">
      <c r="R5829" s="154"/>
    </row>
    <row r="5830" spans="18:18" x14ac:dyDescent="0.35">
      <c r="R5830" s="154"/>
    </row>
    <row r="5831" spans="18:18" x14ac:dyDescent="0.35">
      <c r="R5831" s="154"/>
    </row>
    <row r="5832" spans="18:18" x14ac:dyDescent="0.35">
      <c r="R5832" s="154"/>
    </row>
    <row r="5833" spans="18:18" x14ac:dyDescent="0.35">
      <c r="R5833" s="154"/>
    </row>
    <row r="5834" spans="18:18" x14ac:dyDescent="0.35">
      <c r="R5834" s="154"/>
    </row>
    <row r="5835" spans="18:18" x14ac:dyDescent="0.35">
      <c r="R5835" s="154"/>
    </row>
    <row r="5836" spans="18:18" x14ac:dyDescent="0.35">
      <c r="R5836" s="154"/>
    </row>
    <row r="5837" spans="18:18" x14ac:dyDescent="0.35">
      <c r="R5837" s="154"/>
    </row>
    <row r="5838" spans="18:18" x14ac:dyDescent="0.35">
      <c r="R5838" s="154"/>
    </row>
    <row r="5839" spans="18:18" x14ac:dyDescent="0.35">
      <c r="R5839" s="154"/>
    </row>
    <row r="5840" spans="18:18" x14ac:dyDescent="0.35">
      <c r="R5840" s="154"/>
    </row>
    <row r="5841" spans="18:18" x14ac:dyDescent="0.35">
      <c r="R5841" s="154"/>
    </row>
    <row r="5842" spans="18:18" x14ac:dyDescent="0.35">
      <c r="R5842" s="154"/>
    </row>
    <row r="5843" spans="18:18" x14ac:dyDescent="0.35">
      <c r="R5843" s="154"/>
    </row>
    <row r="5844" spans="18:18" x14ac:dyDescent="0.35">
      <c r="R5844" s="154"/>
    </row>
    <row r="5845" spans="18:18" x14ac:dyDescent="0.35">
      <c r="R5845" s="154"/>
    </row>
    <row r="5846" spans="18:18" x14ac:dyDescent="0.35">
      <c r="R5846" s="154"/>
    </row>
    <row r="5847" spans="18:18" x14ac:dyDescent="0.35">
      <c r="R5847" s="154"/>
    </row>
    <row r="5848" spans="18:18" x14ac:dyDescent="0.35">
      <c r="R5848" s="154"/>
    </row>
    <row r="5849" spans="18:18" x14ac:dyDescent="0.35">
      <c r="R5849" s="154"/>
    </row>
    <row r="5850" spans="18:18" x14ac:dyDescent="0.35">
      <c r="R5850" s="154"/>
    </row>
    <row r="5851" spans="18:18" x14ac:dyDescent="0.35">
      <c r="R5851" s="154"/>
    </row>
    <row r="5852" spans="18:18" x14ac:dyDescent="0.35">
      <c r="R5852" s="154"/>
    </row>
    <row r="5853" spans="18:18" x14ac:dyDescent="0.35">
      <c r="R5853" s="154"/>
    </row>
    <row r="5854" spans="18:18" x14ac:dyDescent="0.35">
      <c r="R5854" s="154"/>
    </row>
    <row r="5855" spans="18:18" x14ac:dyDescent="0.35">
      <c r="R5855" s="154"/>
    </row>
    <row r="5856" spans="18:18" x14ac:dyDescent="0.35">
      <c r="R5856" s="154"/>
    </row>
    <row r="5857" spans="18:18" x14ac:dyDescent="0.35">
      <c r="R5857" s="154"/>
    </row>
    <row r="5858" spans="18:18" x14ac:dyDescent="0.35">
      <c r="R5858" s="154"/>
    </row>
    <row r="5859" spans="18:18" x14ac:dyDescent="0.35">
      <c r="R5859" s="154"/>
    </row>
    <row r="5860" spans="18:18" x14ac:dyDescent="0.35">
      <c r="R5860" s="154"/>
    </row>
    <row r="5861" spans="18:18" x14ac:dyDescent="0.35">
      <c r="R5861" s="154"/>
    </row>
    <row r="5862" spans="18:18" x14ac:dyDescent="0.35">
      <c r="R5862" s="154"/>
    </row>
    <row r="5863" spans="18:18" x14ac:dyDescent="0.35">
      <c r="R5863" s="154"/>
    </row>
    <row r="5864" spans="18:18" x14ac:dyDescent="0.35">
      <c r="R5864" s="154"/>
    </row>
    <row r="5865" spans="18:18" x14ac:dyDescent="0.35">
      <c r="R5865" s="154"/>
    </row>
    <row r="5866" spans="18:18" x14ac:dyDescent="0.35">
      <c r="R5866" s="154"/>
    </row>
    <row r="5867" spans="18:18" x14ac:dyDescent="0.35">
      <c r="R5867" s="154"/>
    </row>
    <row r="5868" spans="18:18" x14ac:dyDescent="0.35">
      <c r="R5868" s="154"/>
    </row>
    <row r="5869" spans="18:18" x14ac:dyDescent="0.35">
      <c r="R5869" s="154"/>
    </row>
    <row r="5870" spans="18:18" x14ac:dyDescent="0.35">
      <c r="R5870" s="154"/>
    </row>
    <row r="5871" spans="18:18" x14ac:dyDescent="0.35">
      <c r="R5871" s="154"/>
    </row>
    <row r="5872" spans="18:18" x14ac:dyDescent="0.35">
      <c r="R5872" s="154"/>
    </row>
    <row r="5873" spans="18:18" x14ac:dyDescent="0.35">
      <c r="R5873" s="154"/>
    </row>
    <row r="5874" spans="18:18" x14ac:dyDescent="0.35">
      <c r="R5874" s="154"/>
    </row>
    <row r="5875" spans="18:18" x14ac:dyDescent="0.35">
      <c r="R5875" s="154"/>
    </row>
    <row r="5876" spans="18:18" x14ac:dyDescent="0.35">
      <c r="R5876" s="154"/>
    </row>
    <row r="5877" spans="18:18" x14ac:dyDescent="0.35">
      <c r="R5877" s="154"/>
    </row>
    <row r="5878" spans="18:18" x14ac:dyDescent="0.35">
      <c r="R5878" s="154"/>
    </row>
    <row r="5879" spans="18:18" x14ac:dyDescent="0.35">
      <c r="R5879" s="154"/>
    </row>
    <row r="5880" spans="18:18" x14ac:dyDescent="0.35">
      <c r="R5880" s="154"/>
    </row>
    <row r="5881" spans="18:18" x14ac:dyDescent="0.35">
      <c r="R5881" s="154"/>
    </row>
    <row r="5882" spans="18:18" x14ac:dyDescent="0.35">
      <c r="R5882" s="154"/>
    </row>
    <row r="5883" spans="18:18" x14ac:dyDescent="0.35">
      <c r="R5883" s="154"/>
    </row>
    <row r="5884" spans="18:18" x14ac:dyDescent="0.35">
      <c r="R5884" s="154"/>
    </row>
    <row r="5885" spans="18:18" x14ac:dyDescent="0.35">
      <c r="R5885" s="154"/>
    </row>
    <row r="5886" spans="18:18" x14ac:dyDescent="0.35">
      <c r="R5886" s="154"/>
    </row>
    <row r="5887" spans="18:18" x14ac:dyDescent="0.35">
      <c r="R5887" s="154"/>
    </row>
    <row r="5888" spans="18:18" x14ac:dyDescent="0.35">
      <c r="R5888" s="154"/>
    </row>
    <row r="5889" spans="18:18" x14ac:dyDescent="0.35">
      <c r="R5889" s="154"/>
    </row>
    <row r="5890" spans="18:18" x14ac:dyDescent="0.35">
      <c r="R5890" s="154"/>
    </row>
    <row r="5891" spans="18:18" x14ac:dyDescent="0.35">
      <c r="R5891" s="154"/>
    </row>
    <row r="5892" spans="18:18" x14ac:dyDescent="0.35">
      <c r="R5892" s="154"/>
    </row>
    <row r="5893" spans="18:18" x14ac:dyDescent="0.35">
      <c r="R5893" s="154"/>
    </row>
    <row r="5894" spans="18:18" x14ac:dyDescent="0.35">
      <c r="R5894" s="154"/>
    </row>
    <row r="5895" spans="18:18" x14ac:dyDescent="0.35">
      <c r="R5895" s="154"/>
    </row>
    <row r="5896" spans="18:18" x14ac:dyDescent="0.35">
      <c r="R5896" s="154"/>
    </row>
    <row r="5897" spans="18:18" x14ac:dyDescent="0.35">
      <c r="R5897" s="154"/>
    </row>
    <row r="5898" spans="18:18" x14ac:dyDescent="0.35">
      <c r="R5898" s="154"/>
    </row>
    <row r="5899" spans="18:18" x14ac:dyDescent="0.35">
      <c r="R5899" s="154"/>
    </row>
    <row r="5900" spans="18:18" x14ac:dyDescent="0.35">
      <c r="R5900" s="154"/>
    </row>
    <row r="5901" spans="18:18" x14ac:dyDescent="0.35">
      <c r="R5901" s="154"/>
    </row>
    <row r="5902" spans="18:18" x14ac:dyDescent="0.35">
      <c r="R5902" s="154"/>
    </row>
    <row r="5903" spans="18:18" x14ac:dyDescent="0.35">
      <c r="R5903" s="154"/>
    </row>
    <row r="5904" spans="18:18" x14ac:dyDescent="0.35">
      <c r="R5904" s="154"/>
    </row>
    <row r="5905" spans="18:18" x14ac:dyDescent="0.35">
      <c r="R5905" s="154"/>
    </row>
    <row r="5906" spans="18:18" x14ac:dyDescent="0.35">
      <c r="R5906" s="154"/>
    </row>
    <row r="5907" spans="18:18" x14ac:dyDescent="0.35">
      <c r="R5907" s="154"/>
    </row>
    <row r="5908" spans="18:18" x14ac:dyDescent="0.35">
      <c r="R5908" s="154"/>
    </row>
    <row r="5909" spans="18:18" x14ac:dyDescent="0.35">
      <c r="R5909" s="154"/>
    </row>
    <row r="5910" spans="18:18" x14ac:dyDescent="0.35">
      <c r="R5910" s="154"/>
    </row>
    <row r="5911" spans="18:18" x14ac:dyDescent="0.35">
      <c r="R5911" s="154"/>
    </row>
    <row r="5912" spans="18:18" x14ac:dyDescent="0.35">
      <c r="R5912" s="154"/>
    </row>
    <row r="5913" spans="18:18" x14ac:dyDescent="0.35">
      <c r="R5913" s="154"/>
    </row>
    <row r="5914" spans="18:18" x14ac:dyDescent="0.35">
      <c r="R5914" s="154"/>
    </row>
    <row r="5915" spans="18:18" x14ac:dyDescent="0.35">
      <c r="R5915" s="154"/>
    </row>
    <row r="5916" spans="18:18" x14ac:dyDescent="0.35">
      <c r="R5916" s="154"/>
    </row>
    <row r="5917" spans="18:18" x14ac:dyDescent="0.35">
      <c r="R5917" s="154"/>
    </row>
    <row r="5918" spans="18:18" x14ac:dyDescent="0.35">
      <c r="R5918" s="154"/>
    </row>
    <row r="5919" spans="18:18" x14ac:dyDescent="0.35">
      <c r="R5919" s="154"/>
    </row>
    <row r="5920" spans="18:18" x14ac:dyDescent="0.35">
      <c r="R5920" s="154"/>
    </row>
    <row r="5921" spans="18:18" x14ac:dyDescent="0.35">
      <c r="R5921" s="154"/>
    </row>
    <row r="5922" spans="18:18" x14ac:dyDescent="0.35">
      <c r="R5922" s="154"/>
    </row>
    <row r="5923" spans="18:18" x14ac:dyDescent="0.35">
      <c r="R5923" s="154"/>
    </row>
    <row r="5924" spans="18:18" x14ac:dyDescent="0.35">
      <c r="R5924" s="154"/>
    </row>
    <row r="5925" spans="18:18" x14ac:dyDescent="0.35">
      <c r="R5925" s="154"/>
    </row>
    <row r="5926" spans="18:18" x14ac:dyDescent="0.35">
      <c r="R5926" s="154"/>
    </row>
    <row r="5927" spans="18:18" x14ac:dyDescent="0.35">
      <c r="R5927" s="154"/>
    </row>
    <row r="5928" spans="18:18" x14ac:dyDescent="0.35">
      <c r="R5928" s="154"/>
    </row>
    <row r="5929" spans="18:18" x14ac:dyDescent="0.35">
      <c r="R5929" s="154"/>
    </row>
    <row r="5930" spans="18:18" x14ac:dyDescent="0.35">
      <c r="R5930" s="154"/>
    </row>
    <row r="5931" spans="18:18" x14ac:dyDescent="0.35">
      <c r="R5931" s="154"/>
    </row>
    <row r="5932" spans="18:18" x14ac:dyDescent="0.35">
      <c r="R5932" s="154"/>
    </row>
    <row r="5933" spans="18:18" x14ac:dyDescent="0.35">
      <c r="R5933" s="154"/>
    </row>
    <row r="5934" spans="18:18" x14ac:dyDescent="0.35">
      <c r="R5934" s="154"/>
    </row>
    <row r="5935" spans="18:18" x14ac:dyDescent="0.35">
      <c r="R5935" s="154"/>
    </row>
    <row r="5936" spans="18:18" x14ac:dyDescent="0.35">
      <c r="R5936" s="154"/>
    </row>
    <row r="5937" spans="18:18" x14ac:dyDescent="0.35">
      <c r="R5937" s="154"/>
    </row>
    <row r="5938" spans="18:18" x14ac:dyDescent="0.35">
      <c r="R5938" s="154"/>
    </row>
    <row r="5939" spans="18:18" x14ac:dyDescent="0.35">
      <c r="R5939" s="154"/>
    </row>
    <row r="5940" spans="18:18" x14ac:dyDescent="0.35">
      <c r="R5940" s="154"/>
    </row>
    <row r="5941" spans="18:18" x14ac:dyDescent="0.35">
      <c r="R5941" s="154"/>
    </row>
    <row r="5942" spans="18:18" x14ac:dyDescent="0.35">
      <c r="R5942" s="154"/>
    </row>
    <row r="5943" spans="18:18" x14ac:dyDescent="0.35">
      <c r="R5943" s="154"/>
    </row>
    <row r="5944" spans="18:18" x14ac:dyDescent="0.35">
      <c r="R5944" s="154"/>
    </row>
    <row r="5945" spans="18:18" x14ac:dyDescent="0.35">
      <c r="R5945" s="154"/>
    </row>
    <row r="5946" spans="18:18" x14ac:dyDescent="0.35">
      <c r="R5946" s="154"/>
    </row>
    <row r="5947" spans="18:18" x14ac:dyDescent="0.35">
      <c r="R5947" s="154"/>
    </row>
    <row r="5948" spans="18:18" x14ac:dyDescent="0.35">
      <c r="R5948" s="154"/>
    </row>
    <row r="5949" spans="18:18" x14ac:dyDescent="0.35">
      <c r="R5949" s="154"/>
    </row>
    <row r="5950" spans="18:18" x14ac:dyDescent="0.35">
      <c r="R5950" s="154"/>
    </row>
    <row r="5951" spans="18:18" x14ac:dyDescent="0.35">
      <c r="R5951" s="154"/>
    </row>
    <row r="5952" spans="18:18" x14ac:dyDescent="0.35">
      <c r="R5952" s="154"/>
    </row>
    <row r="5953" spans="18:18" x14ac:dyDescent="0.35">
      <c r="R5953" s="154"/>
    </row>
    <row r="5954" spans="18:18" x14ac:dyDescent="0.35">
      <c r="R5954" s="154"/>
    </row>
    <row r="5955" spans="18:18" x14ac:dyDescent="0.35">
      <c r="R5955" s="154"/>
    </row>
    <row r="5956" spans="18:18" x14ac:dyDescent="0.35">
      <c r="R5956" s="154"/>
    </row>
    <row r="5957" spans="18:18" x14ac:dyDescent="0.35">
      <c r="R5957" s="154"/>
    </row>
    <row r="5958" spans="18:18" x14ac:dyDescent="0.35">
      <c r="R5958" s="154"/>
    </row>
    <row r="5959" spans="18:18" x14ac:dyDescent="0.35">
      <c r="R5959" s="154"/>
    </row>
    <row r="5960" spans="18:18" x14ac:dyDescent="0.35">
      <c r="R5960" s="154"/>
    </row>
    <row r="5961" spans="18:18" x14ac:dyDescent="0.35">
      <c r="R5961" s="154"/>
    </row>
    <row r="5962" spans="18:18" x14ac:dyDescent="0.35">
      <c r="R5962" s="154"/>
    </row>
    <row r="5963" spans="18:18" x14ac:dyDescent="0.35">
      <c r="R5963" s="154"/>
    </row>
    <row r="5964" spans="18:18" x14ac:dyDescent="0.35">
      <c r="R5964" s="154"/>
    </row>
    <row r="5965" spans="18:18" x14ac:dyDescent="0.35">
      <c r="R5965" s="154"/>
    </row>
    <row r="5966" spans="18:18" x14ac:dyDescent="0.35">
      <c r="R5966" s="154"/>
    </row>
    <row r="5967" spans="18:18" x14ac:dyDescent="0.35">
      <c r="R5967" s="154"/>
    </row>
    <row r="5968" spans="18:18" x14ac:dyDescent="0.35">
      <c r="R5968" s="154"/>
    </row>
    <row r="5969" spans="18:18" x14ac:dyDescent="0.35">
      <c r="R5969" s="154"/>
    </row>
    <row r="5970" spans="18:18" x14ac:dyDescent="0.35">
      <c r="R5970" s="154"/>
    </row>
    <row r="5971" spans="18:18" x14ac:dyDescent="0.35">
      <c r="R5971" s="154"/>
    </row>
    <row r="5972" spans="18:18" x14ac:dyDescent="0.35">
      <c r="R5972" s="154"/>
    </row>
    <row r="5973" spans="18:18" x14ac:dyDescent="0.35">
      <c r="R5973" s="154"/>
    </row>
    <row r="5974" spans="18:18" x14ac:dyDescent="0.35">
      <c r="R5974" s="154"/>
    </row>
    <row r="5975" spans="18:18" x14ac:dyDescent="0.35">
      <c r="R5975" s="154"/>
    </row>
    <row r="5976" spans="18:18" x14ac:dyDescent="0.35">
      <c r="R5976" s="154"/>
    </row>
    <row r="5977" spans="18:18" x14ac:dyDescent="0.35">
      <c r="R5977" s="154"/>
    </row>
    <row r="5978" spans="18:18" x14ac:dyDescent="0.35">
      <c r="R5978" s="154"/>
    </row>
    <row r="5979" spans="18:18" x14ac:dyDescent="0.35">
      <c r="R5979" s="154"/>
    </row>
    <row r="5980" spans="18:18" x14ac:dyDescent="0.35">
      <c r="R5980" s="154"/>
    </row>
    <row r="5981" spans="18:18" x14ac:dyDescent="0.35">
      <c r="R5981" s="154"/>
    </row>
    <row r="5982" spans="18:18" x14ac:dyDescent="0.35">
      <c r="R5982" s="154"/>
    </row>
    <row r="5983" spans="18:18" x14ac:dyDescent="0.35">
      <c r="R5983" s="154"/>
    </row>
    <row r="5984" spans="18:18" x14ac:dyDescent="0.35">
      <c r="R5984" s="154"/>
    </row>
    <row r="5985" spans="18:18" x14ac:dyDescent="0.35">
      <c r="R5985" s="154"/>
    </row>
    <row r="5986" spans="18:18" x14ac:dyDescent="0.35">
      <c r="R5986" s="154"/>
    </row>
    <row r="5987" spans="18:18" x14ac:dyDescent="0.35">
      <c r="R5987" s="154"/>
    </row>
    <row r="5988" spans="18:18" x14ac:dyDescent="0.35">
      <c r="R5988" s="154"/>
    </row>
    <row r="5989" spans="18:18" x14ac:dyDescent="0.35">
      <c r="R5989" s="154"/>
    </row>
    <row r="5990" spans="18:18" x14ac:dyDescent="0.35">
      <c r="R5990" s="154"/>
    </row>
    <row r="5991" spans="18:18" x14ac:dyDescent="0.35">
      <c r="R5991" s="154"/>
    </row>
    <row r="5992" spans="18:18" x14ac:dyDescent="0.35">
      <c r="R5992" s="154"/>
    </row>
    <row r="5993" spans="18:18" x14ac:dyDescent="0.35">
      <c r="R5993" s="154"/>
    </row>
    <row r="5994" spans="18:18" x14ac:dyDescent="0.35">
      <c r="R5994" s="154"/>
    </row>
    <row r="5995" spans="18:18" x14ac:dyDescent="0.35">
      <c r="R5995" s="154"/>
    </row>
    <row r="5996" spans="18:18" x14ac:dyDescent="0.35">
      <c r="R5996" s="154"/>
    </row>
    <row r="5997" spans="18:18" x14ac:dyDescent="0.35">
      <c r="R5997" s="154"/>
    </row>
    <row r="5998" spans="18:18" x14ac:dyDescent="0.35">
      <c r="R5998" s="154"/>
    </row>
    <row r="5999" spans="18:18" x14ac:dyDescent="0.35">
      <c r="R5999" s="154"/>
    </row>
    <row r="6000" spans="18:18" x14ac:dyDescent="0.35">
      <c r="R6000" s="154"/>
    </row>
    <row r="6001" spans="18:18" x14ac:dyDescent="0.35">
      <c r="R6001" s="154"/>
    </row>
    <row r="6002" spans="18:18" x14ac:dyDescent="0.35">
      <c r="R6002" s="154"/>
    </row>
    <row r="6003" spans="18:18" x14ac:dyDescent="0.35">
      <c r="R6003" s="154"/>
    </row>
    <row r="6004" spans="18:18" x14ac:dyDescent="0.35">
      <c r="R6004" s="154"/>
    </row>
    <row r="6005" spans="18:18" x14ac:dyDescent="0.35">
      <c r="R6005" s="154"/>
    </row>
    <row r="6006" spans="18:18" x14ac:dyDescent="0.35">
      <c r="R6006" s="154"/>
    </row>
    <row r="6007" spans="18:18" x14ac:dyDescent="0.35">
      <c r="R6007" s="154"/>
    </row>
    <row r="6008" spans="18:18" x14ac:dyDescent="0.35">
      <c r="R6008" s="154"/>
    </row>
    <row r="6009" spans="18:18" x14ac:dyDescent="0.35">
      <c r="R6009" s="154"/>
    </row>
    <row r="6010" spans="18:18" x14ac:dyDescent="0.35">
      <c r="R6010" s="154"/>
    </row>
    <row r="6011" spans="18:18" x14ac:dyDescent="0.35">
      <c r="R6011" s="154"/>
    </row>
    <row r="6012" spans="18:18" x14ac:dyDescent="0.35">
      <c r="R6012" s="154"/>
    </row>
    <row r="6013" spans="18:18" x14ac:dyDescent="0.35">
      <c r="R6013" s="154"/>
    </row>
    <row r="6014" spans="18:18" x14ac:dyDescent="0.35">
      <c r="R6014" s="154"/>
    </row>
    <row r="6015" spans="18:18" x14ac:dyDescent="0.35">
      <c r="R6015" s="154"/>
    </row>
    <row r="6016" spans="18:18" x14ac:dyDescent="0.35">
      <c r="R6016" s="154"/>
    </row>
    <row r="6017" spans="18:18" x14ac:dyDescent="0.35">
      <c r="R6017" s="154"/>
    </row>
    <row r="6018" spans="18:18" x14ac:dyDescent="0.35">
      <c r="R6018" s="154"/>
    </row>
    <row r="6019" spans="18:18" x14ac:dyDescent="0.35">
      <c r="R6019" s="154"/>
    </row>
    <row r="6020" spans="18:18" x14ac:dyDescent="0.35">
      <c r="R6020" s="154"/>
    </row>
    <row r="6021" spans="18:18" x14ac:dyDescent="0.35">
      <c r="R6021" s="154"/>
    </row>
    <row r="6022" spans="18:18" x14ac:dyDescent="0.35">
      <c r="R6022" s="154"/>
    </row>
    <row r="6023" spans="18:18" x14ac:dyDescent="0.35">
      <c r="R6023" s="154"/>
    </row>
    <row r="6024" spans="18:18" x14ac:dyDescent="0.35">
      <c r="R6024" s="154"/>
    </row>
    <row r="6025" spans="18:18" x14ac:dyDescent="0.35">
      <c r="R6025" s="154"/>
    </row>
    <row r="6026" spans="18:18" x14ac:dyDescent="0.35">
      <c r="R6026" s="154"/>
    </row>
    <row r="6027" spans="18:18" x14ac:dyDescent="0.35">
      <c r="R6027" s="154"/>
    </row>
    <row r="6028" spans="18:18" x14ac:dyDescent="0.35">
      <c r="R6028" s="154"/>
    </row>
    <row r="6029" spans="18:18" x14ac:dyDescent="0.35">
      <c r="R6029" s="154"/>
    </row>
    <row r="6030" spans="18:18" x14ac:dyDescent="0.35">
      <c r="R6030" s="154"/>
    </row>
    <row r="6031" spans="18:18" x14ac:dyDescent="0.35">
      <c r="R6031" s="154"/>
    </row>
    <row r="6032" spans="18:18" x14ac:dyDescent="0.35">
      <c r="R6032" s="154"/>
    </row>
    <row r="6033" spans="18:18" x14ac:dyDescent="0.35">
      <c r="R6033" s="154"/>
    </row>
    <row r="6034" spans="18:18" x14ac:dyDescent="0.35">
      <c r="R6034" s="154"/>
    </row>
    <row r="6035" spans="18:18" x14ac:dyDescent="0.35">
      <c r="R6035" s="154"/>
    </row>
    <row r="6036" spans="18:18" x14ac:dyDescent="0.35">
      <c r="R6036" s="154"/>
    </row>
    <row r="6037" spans="18:18" x14ac:dyDescent="0.35">
      <c r="R6037" s="154"/>
    </row>
    <row r="6038" spans="18:18" x14ac:dyDescent="0.35">
      <c r="R6038" s="154"/>
    </row>
    <row r="6039" spans="18:18" x14ac:dyDescent="0.35">
      <c r="R6039" s="154"/>
    </row>
    <row r="6040" spans="18:18" x14ac:dyDescent="0.35">
      <c r="R6040" s="154"/>
    </row>
    <row r="6041" spans="18:18" x14ac:dyDescent="0.35">
      <c r="R6041" s="154"/>
    </row>
    <row r="6042" spans="18:18" x14ac:dyDescent="0.35">
      <c r="R6042" s="154"/>
    </row>
    <row r="6043" spans="18:18" x14ac:dyDescent="0.35">
      <c r="R6043" s="154"/>
    </row>
    <row r="6044" spans="18:18" x14ac:dyDescent="0.35">
      <c r="R6044" s="154"/>
    </row>
    <row r="6045" spans="18:18" x14ac:dyDescent="0.35">
      <c r="R6045" s="154"/>
    </row>
    <row r="6046" spans="18:18" x14ac:dyDescent="0.35">
      <c r="R6046" s="154"/>
    </row>
    <row r="6047" spans="18:18" x14ac:dyDescent="0.35">
      <c r="R6047" s="154"/>
    </row>
    <row r="6048" spans="18:18" x14ac:dyDescent="0.35">
      <c r="R6048" s="154"/>
    </row>
    <row r="6049" spans="18:18" x14ac:dyDescent="0.35">
      <c r="R6049" s="154"/>
    </row>
    <row r="6050" spans="18:18" x14ac:dyDescent="0.35">
      <c r="R6050" s="154"/>
    </row>
    <row r="6051" spans="18:18" x14ac:dyDescent="0.35">
      <c r="R6051" s="154"/>
    </row>
    <row r="6052" spans="18:18" x14ac:dyDescent="0.35">
      <c r="R6052" s="154"/>
    </row>
    <row r="6053" spans="18:18" x14ac:dyDescent="0.35">
      <c r="R6053" s="154"/>
    </row>
    <row r="6054" spans="18:18" x14ac:dyDescent="0.35">
      <c r="R6054" s="154"/>
    </row>
    <row r="6055" spans="18:18" x14ac:dyDescent="0.35">
      <c r="R6055" s="154"/>
    </row>
    <row r="6056" spans="18:18" x14ac:dyDescent="0.35">
      <c r="R6056" s="154"/>
    </row>
    <row r="6057" spans="18:18" x14ac:dyDescent="0.35">
      <c r="R6057" s="154"/>
    </row>
    <row r="6058" spans="18:18" x14ac:dyDescent="0.35">
      <c r="R6058" s="154"/>
    </row>
    <row r="6059" spans="18:18" x14ac:dyDescent="0.35">
      <c r="R6059" s="154"/>
    </row>
    <row r="6060" spans="18:18" x14ac:dyDescent="0.35">
      <c r="R6060" s="154"/>
    </row>
    <row r="6061" spans="18:18" x14ac:dyDescent="0.35">
      <c r="R6061" s="154"/>
    </row>
    <row r="6062" spans="18:18" x14ac:dyDescent="0.35">
      <c r="R6062" s="154"/>
    </row>
    <row r="6063" spans="18:18" x14ac:dyDescent="0.35">
      <c r="R6063" s="154"/>
    </row>
    <row r="6064" spans="18:18" x14ac:dyDescent="0.35">
      <c r="R6064" s="154"/>
    </row>
    <row r="6065" spans="18:18" x14ac:dyDescent="0.35">
      <c r="R6065" s="154"/>
    </row>
    <row r="6066" spans="18:18" x14ac:dyDescent="0.35">
      <c r="R6066" s="154"/>
    </row>
    <row r="6067" spans="18:18" x14ac:dyDescent="0.35">
      <c r="R6067" s="154"/>
    </row>
    <row r="6068" spans="18:18" x14ac:dyDescent="0.35">
      <c r="R6068" s="154"/>
    </row>
    <row r="6069" spans="18:18" x14ac:dyDescent="0.35">
      <c r="R6069" s="154"/>
    </row>
    <row r="6070" spans="18:18" x14ac:dyDescent="0.35">
      <c r="R6070" s="154"/>
    </row>
    <row r="6071" spans="18:18" x14ac:dyDescent="0.35">
      <c r="R6071" s="154"/>
    </row>
    <row r="6072" spans="18:18" x14ac:dyDescent="0.35">
      <c r="R6072" s="154"/>
    </row>
    <row r="6073" spans="18:18" x14ac:dyDescent="0.35">
      <c r="R6073" s="154"/>
    </row>
    <row r="6074" spans="18:18" x14ac:dyDescent="0.35">
      <c r="R6074" s="154"/>
    </row>
    <row r="6075" spans="18:18" x14ac:dyDescent="0.35">
      <c r="R6075" s="154"/>
    </row>
    <row r="6076" spans="18:18" x14ac:dyDescent="0.35">
      <c r="R6076" s="154"/>
    </row>
    <row r="6077" spans="18:18" x14ac:dyDescent="0.35">
      <c r="R6077" s="154"/>
    </row>
    <row r="6078" spans="18:18" x14ac:dyDescent="0.35">
      <c r="R6078" s="154"/>
    </row>
    <row r="6079" spans="18:18" x14ac:dyDescent="0.35">
      <c r="R6079" s="154"/>
    </row>
    <row r="6080" spans="18:18" x14ac:dyDescent="0.35">
      <c r="R6080" s="154"/>
    </row>
    <row r="6081" spans="18:18" x14ac:dyDescent="0.35">
      <c r="R6081" s="154"/>
    </row>
    <row r="6082" spans="18:18" x14ac:dyDescent="0.35">
      <c r="R6082" s="154"/>
    </row>
    <row r="6083" spans="18:18" x14ac:dyDescent="0.35">
      <c r="R6083" s="154"/>
    </row>
    <row r="6084" spans="18:18" x14ac:dyDescent="0.35">
      <c r="R6084" s="154"/>
    </row>
    <row r="6085" spans="18:18" x14ac:dyDescent="0.35">
      <c r="R6085" s="154"/>
    </row>
    <row r="6086" spans="18:18" x14ac:dyDescent="0.35">
      <c r="R6086" s="154"/>
    </row>
    <row r="6087" spans="18:18" x14ac:dyDescent="0.35">
      <c r="R6087" s="154"/>
    </row>
    <row r="6088" spans="18:18" x14ac:dyDescent="0.35">
      <c r="R6088" s="154"/>
    </row>
    <row r="6089" spans="18:18" x14ac:dyDescent="0.35">
      <c r="R6089" s="154"/>
    </row>
    <row r="6090" spans="18:18" x14ac:dyDescent="0.35">
      <c r="R6090" s="154"/>
    </row>
    <row r="6091" spans="18:18" x14ac:dyDescent="0.35">
      <c r="R6091" s="154"/>
    </row>
    <row r="6092" spans="18:18" x14ac:dyDescent="0.35">
      <c r="R6092" s="154"/>
    </row>
    <row r="6093" spans="18:18" x14ac:dyDescent="0.35">
      <c r="R6093" s="154"/>
    </row>
    <row r="6094" spans="18:18" x14ac:dyDescent="0.35">
      <c r="R6094" s="154"/>
    </row>
    <row r="6095" spans="18:18" x14ac:dyDescent="0.35">
      <c r="R6095" s="154"/>
    </row>
    <row r="6096" spans="18:18" x14ac:dyDescent="0.35">
      <c r="R6096" s="154"/>
    </row>
    <row r="6097" spans="18:18" x14ac:dyDescent="0.35">
      <c r="R6097" s="154"/>
    </row>
    <row r="6098" spans="18:18" x14ac:dyDescent="0.35">
      <c r="R6098" s="154"/>
    </row>
    <row r="6099" spans="18:18" x14ac:dyDescent="0.35">
      <c r="R6099" s="154"/>
    </row>
    <row r="6100" spans="18:18" x14ac:dyDescent="0.35">
      <c r="R6100" s="154"/>
    </row>
    <row r="6101" spans="18:18" x14ac:dyDescent="0.35">
      <c r="R6101" s="154"/>
    </row>
    <row r="6102" spans="18:18" x14ac:dyDescent="0.35">
      <c r="R6102" s="154"/>
    </row>
    <row r="6103" spans="18:18" x14ac:dyDescent="0.35">
      <c r="R6103" s="154"/>
    </row>
    <row r="6104" spans="18:18" x14ac:dyDescent="0.35">
      <c r="R6104" s="154"/>
    </row>
    <row r="6105" spans="18:18" x14ac:dyDescent="0.35">
      <c r="R6105" s="154"/>
    </row>
    <row r="6106" spans="18:18" x14ac:dyDescent="0.35">
      <c r="R6106" s="154"/>
    </row>
    <row r="6107" spans="18:18" x14ac:dyDescent="0.35">
      <c r="R6107" s="154"/>
    </row>
    <row r="6108" spans="18:18" x14ac:dyDescent="0.35">
      <c r="R6108" s="154"/>
    </row>
    <row r="6109" spans="18:18" x14ac:dyDescent="0.35">
      <c r="R6109" s="154"/>
    </row>
    <row r="6110" spans="18:18" x14ac:dyDescent="0.35">
      <c r="R6110" s="154"/>
    </row>
    <row r="6111" spans="18:18" x14ac:dyDescent="0.35">
      <c r="R6111" s="154"/>
    </row>
    <row r="6112" spans="18:18" x14ac:dyDescent="0.35">
      <c r="R6112" s="154"/>
    </row>
    <row r="6113" spans="18:18" x14ac:dyDescent="0.35">
      <c r="R6113" s="154"/>
    </row>
    <row r="6114" spans="18:18" x14ac:dyDescent="0.35">
      <c r="R6114" s="154"/>
    </row>
    <row r="6115" spans="18:18" x14ac:dyDescent="0.35">
      <c r="R6115" s="154"/>
    </row>
    <row r="6116" spans="18:18" x14ac:dyDescent="0.35">
      <c r="R6116" s="154"/>
    </row>
    <row r="6117" spans="18:18" x14ac:dyDescent="0.35">
      <c r="R6117" s="154"/>
    </row>
    <row r="6118" spans="18:18" x14ac:dyDescent="0.35">
      <c r="R6118" s="154"/>
    </row>
    <row r="6119" spans="18:18" x14ac:dyDescent="0.35">
      <c r="R6119" s="154"/>
    </row>
    <row r="6120" spans="18:18" x14ac:dyDescent="0.35">
      <c r="R6120" s="154"/>
    </row>
    <row r="6121" spans="18:18" x14ac:dyDescent="0.35">
      <c r="R6121" s="154"/>
    </row>
    <row r="6122" spans="18:18" x14ac:dyDescent="0.35">
      <c r="R6122" s="154"/>
    </row>
    <row r="6123" spans="18:18" x14ac:dyDescent="0.35">
      <c r="R6123" s="154"/>
    </row>
    <row r="6124" spans="18:18" x14ac:dyDescent="0.35">
      <c r="R6124" s="154"/>
    </row>
    <row r="6125" spans="18:18" x14ac:dyDescent="0.35">
      <c r="R6125" s="154"/>
    </row>
    <row r="6126" spans="18:18" x14ac:dyDescent="0.35">
      <c r="R6126" s="154"/>
    </row>
    <row r="6127" spans="18:18" x14ac:dyDescent="0.35">
      <c r="R6127" s="154"/>
    </row>
    <row r="6128" spans="18:18" x14ac:dyDescent="0.35">
      <c r="R6128" s="154"/>
    </row>
    <row r="6129" spans="18:18" x14ac:dyDescent="0.35">
      <c r="R6129" s="154"/>
    </row>
    <row r="6130" spans="18:18" x14ac:dyDescent="0.35">
      <c r="R6130" s="154"/>
    </row>
    <row r="6131" spans="18:18" x14ac:dyDescent="0.35">
      <c r="R6131" s="154"/>
    </row>
    <row r="6132" spans="18:18" x14ac:dyDescent="0.35">
      <c r="R6132" s="154"/>
    </row>
    <row r="6133" spans="18:18" x14ac:dyDescent="0.35">
      <c r="R6133" s="154"/>
    </row>
    <row r="6134" spans="18:18" x14ac:dyDescent="0.35">
      <c r="R6134" s="154"/>
    </row>
    <row r="6135" spans="18:18" x14ac:dyDescent="0.35">
      <c r="R6135" s="154"/>
    </row>
    <row r="6136" spans="18:18" x14ac:dyDescent="0.35">
      <c r="R6136" s="154"/>
    </row>
    <row r="6137" spans="18:18" x14ac:dyDescent="0.35">
      <c r="R6137" s="154"/>
    </row>
    <row r="6138" spans="18:18" x14ac:dyDescent="0.35">
      <c r="R6138" s="154"/>
    </row>
    <row r="6139" spans="18:18" x14ac:dyDescent="0.35">
      <c r="R6139" s="154"/>
    </row>
    <row r="6140" spans="18:18" x14ac:dyDescent="0.35">
      <c r="R6140" s="154"/>
    </row>
    <row r="6141" spans="18:18" x14ac:dyDescent="0.35">
      <c r="R6141" s="154"/>
    </row>
    <row r="6142" spans="18:18" x14ac:dyDescent="0.35">
      <c r="R6142" s="154"/>
    </row>
    <row r="6143" spans="18:18" x14ac:dyDescent="0.35">
      <c r="R6143" s="154"/>
    </row>
    <row r="6144" spans="18:18" x14ac:dyDescent="0.35">
      <c r="R6144" s="154"/>
    </row>
    <row r="6145" spans="18:18" x14ac:dyDescent="0.35">
      <c r="R6145" s="154"/>
    </row>
    <row r="6146" spans="18:18" x14ac:dyDescent="0.35">
      <c r="R6146" s="154"/>
    </row>
    <row r="6147" spans="18:18" x14ac:dyDescent="0.35">
      <c r="R6147" s="154"/>
    </row>
    <row r="6148" spans="18:18" x14ac:dyDescent="0.35">
      <c r="R6148" s="154"/>
    </row>
    <row r="6149" spans="18:18" x14ac:dyDescent="0.35">
      <c r="R6149" s="154"/>
    </row>
    <row r="6150" spans="18:18" x14ac:dyDescent="0.35">
      <c r="R6150" s="154"/>
    </row>
    <row r="6151" spans="18:18" x14ac:dyDescent="0.35">
      <c r="R6151" s="154"/>
    </row>
    <row r="6152" spans="18:18" x14ac:dyDescent="0.35">
      <c r="R6152" s="154"/>
    </row>
    <row r="6153" spans="18:18" x14ac:dyDescent="0.35">
      <c r="R6153" s="154"/>
    </row>
    <row r="6154" spans="18:18" x14ac:dyDescent="0.35">
      <c r="R6154" s="154"/>
    </row>
    <row r="6155" spans="18:18" x14ac:dyDescent="0.35">
      <c r="R6155" s="154"/>
    </row>
    <row r="6156" spans="18:18" x14ac:dyDescent="0.35">
      <c r="R6156" s="154"/>
    </row>
    <row r="6157" spans="18:18" x14ac:dyDescent="0.35">
      <c r="R6157" s="154"/>
    </row>
    <row r="6158" spans="18:18" x14ac:dyDescent="0.35">
      <c r="R6158" s="154"/>
    </row>
    <row r="6159" spans="18:18" x14ac:dyDescent="0.35">
      <c r="R6159" s="154"/>
    </row>
    <row r="6160" spans="18:18" x14ac:dyDescent="0.35">
      <c r="R6160" s="154"/>
    </row>
    <row r="6161" spans="18:18" x14ac:dyDescent="0.35">
      <c r="R6161" s="154"/>
    </row>
    <row r="6162" spans="18:18" x14ac:dyDescent="0.35">
      <c r="R6162" s="154"/>
    </row>
    <row r="6163" spans="18:18" x14ac:dyDescent="0.35">
      <c r="R6163" s="154"/>
    </row>
    <row r="6164" spans="18:18" x14ac:dyDescent="0.35">
      <c r="R6164" s="154"/>
    </row>
    <row r="6165" spans="18:18" x14ac:dyDescent="0.35">
      <c r="R6165" s="154"/>
    </row>
    <row r="6166" spans="18:18" x14ac:dyDescent="0.35">
      <c r="R6166" s="154"/>
    </row>
    <row r="6167" spans="18:18" x14ac:dyDescent="0.35">
      <c r="R6167" s="154"/>
    </row>
    <row r="6168" spans="18:18" x14ac:dyDescent="0.35">
      <c r="R6168" s="154"/>
    </row>
    <row r="6169" spans="18:18" x14ac:dyDescent="0.35">
      <c r="R6169" s="154"/>
    </row>
    <row r="6170" spans="18:18" x14ac:dyDescent="0.35">
      <c r="R6170" s="154"/>
    </row>
    <row r="6171" spans="18:18" x14ac:dyDescent="0.35">
      <c r="R6171" s="154"/>
    </row>
    <row r="6172" spans="18:18" x14ac:dyDescent="0.35">
      <c r="R6172" s="154"/>
    </row>
    <row r="6173" spans="18:18" x14ac:dyDescent="0.35">
      <c r="R6173" s="154"/>
    </row>
    <row r="6174" spans="18:18" x14ac:dyDescent="0.35">
      <c r="R6174" s="154"/>
    </row>
    <row r="6175" spans="18:18" x14ac:dyDescent="0.35">
      <c r="R6175" s="154"/>
    </row>
    <row r="6176" spans="18:18" x14ac:dyDescent="0.35">
      <c r="R6176" s="154"/>
    </row>
    <row r="6177" spans="18:18" x14ac:dyDescent="0.35">
      <c r="R6177" s="154"/>
    </row>
    <row r="6178" spans="18:18" x14ac:dyDescent="0.35">
      <c r="R6178" s="154"/>
    </row>
    <row r="6179" spans="18:18" x14ac:dyDescent="0.35">
      <c r="R6179" s="154"/>
    </row>
    <row r="6180" spans="18:18" x14ac:dyDescent="0.35">
      <c r="R6180" s="154"/>
    </row>
    <row r="6181" spans="18:18" x14ac:dyDescent="0.35">
      <c r="R6181" s="154"/>
    </row>
    <row r="6182" spans="18:18" x14ac:dyDescent="0.35">
      <c r="R6182" s="154"/>
    </row>
    <row r="6183" spans="18:18" x14ac:dyDescent="0.35">
      <c r="R6183" s="154"/>
    </row>
    <row r="6184" spans="18:18" x14ac:dyDescent="0.35">
      <c r="R6184" s="154"/>
    </row>
    <row r="6185" spans="18:18" x14ac:dyDescent="0.35">
      <c r="R6185" s="154"/>
    </row>
    <row r="6186" spans="18:18" x14ac:dyDescent="0.35">
      <c r="R6186" s="154"/>
    </row>
    <row r="6187" spans="18:18" x14ac:dyDescent="0.35">
      <c r="R6187" s="154"/>
    </row>
    <row r="6188" spans="18:18" x14ac:dyDescent="0.35">
      <c r="R6188" s="154"/>
    </row>
    <row r="6189" spans="18:18" x14ac:dyDescent="0.35">
      <c r="R6189" s="154"/>
    </row>
    <row r="6190" spans="18:18" x14ac:dyDescent="0.35">
      <c r="R6190" s="154"/>
    </row>
    <row r="6191" spans="18:18" x14ac:dyDescent="0.35">
      <c r="R6191" s="154"/>
    </row>
    <row r="6192" spans="18:18" x14ac:dyDescent="0.35">
      <c r="R6192" s="154"/>
    </row>
    <row r="6193" spans="18:18" x14ac:dyDescent="0.35">
      <c r="R6193" s="154"/>
    </row>
    <row r="6194" spans="18:18" x14ac:dyDescent="0.35">
      <c r="R6194" s="154"/>
    </row>
    <row r="6195" spans="18:18" x14ac:dyDescent="0.35">
      <c r="R6195" s="154"/>
    </row>
    <row r="6196" spans="18:18" x14ac:dyDescent="0.35">
      <c r="R6196" s="154"/>
    </row>
    <row r="6197" spans="18:18" x14ac:dyDescent="0.35">
      <c r="R6197" s="154"/>
    </row>
    <row r="6198" spans="18:18" x14ac:dyDescent="0.35">
      <c r="R6198" s="154"/>
    </row>
    <row r="6199" spans="18:18" x14ac:dyDescent="0.35">
      <c r="R6199" s="154"/>
    </row>
    <row r="6200" spans="18:18" x14ac:dyDescent="0.35">
      <c r="R6200" s="154"/>
    </row>
    <row r="6201" spans="18:18" x14ac:dyDescent="0.35">
      <c r="R6201" s="154"/>
    </row>
    <row r="6202" spans="18:18" x14ac:dyDescent="0.35">
      <c r="R6202" s="154"/>
    </row>
    <row r="6203" spans="18:18" x14ac:dyDescent="0.35">
      <c r="R6203" s="154"/>
    </row>
    <row r="6204" spans="18:18" x14ac:dyDescent="0.35">
      <c r="R6204" s="154"/>
    </row>
    <row r="6205" spans="18:18" x14ac:dyDescent="0.35">
      <c r="R6205" s="154"/>
    </row>
    <row r="6206" spans="18:18" x14ac:dyDescent="0.35">
      <c r="R6206" s="154"/>
    </row>
    <row r="6207" spans="18:18" x14ac:dyDescent="0.35">
      <c r="R6207" s="154"/>
    </row>
    <row r="6208" spans="18:18" x14ac:dyDescent="0.35">
      <c r="R6208" s="154"/>
    </row>
    <row r="6209" spans="18:18" x14ac:dyDescent="0.35">
      <c r="R6209" s="154"/>
    </row>
    <row r="6210" spans="18:18" x14ac:dyDescent="0.35">
      <c r="R6210" s="154"/>
    </row>
    <row r="6211" spans="18:18" x14ac:dyDescent="0.35">
      <c r="R6211" s="154"/>
    </row>
    <row r="6212" spans="18:18" x14ac:dyDescent="0.35">
      <c r="R6212" s="154"/>
    </row>
    <row r="6213" spans="18:18" x14ac:dyDescent="0.35">
      <c r="R6213" s="154"/>
    </row>
    <row r="6214" spans="18:18" x14ac:dyDescent="0.35">
      <c r="R6214" s="154"/>
    </row>
    <row r="6215" spans="18:18" x14ac:dyDescent="0.35">
      <c r="R6215" s="154"/>
    </row>
    <row r="6216" spans="18:18" x14ac:dyDescent="0.35">
      <c r="R6216" s="154"/>
    </row>
    <row r="6217" spans="18:18" x14ac:dyDescent="0.35">
      <c r="R6217" s="154"/>
    </row>
    <row r="6218" spans="18:18" x14ac:dyDescent="0.35">
      <c r="R6218" s="154"/>
    </row>
    <row r="6219" spans="18:18" x14ac:dyDescent="0.35">
      <c r="R6219" s="154"/>
    </row>
    <row r="6220" spans="18:18" x14ac:dyDescent="0.35">
      <c r="R6220" s="154"/>
    </row>
    <row r="6221" spans="18:18" x14ac:dyDescent="0.35">
      <c r="R6221" s="154"/>
    </row>
    <row r="6222" spans="18:18" x14ac:dyDescent="0.35">
      <c r="R6222" s="154"/>
    </row>
    <row r="6223" spans="18:18" x14ac:dyDescent="0.35">
      <c r="R6223" s="154"/>
    </row>
    <row r="6224" spans="18:18" x14ac:dyDescent="0.35">
      <c r="R6224" s="154"/>
    </row>
    <row r="6225" spans="18:18" x14ac:dyDescent="0.35">
      <c r="R6225" s="154"/>
    </row>
    <row r="6226" spans="18:18" x14ac:dyDescent="0.35">
      <c r="R6226" s="154"/>
    </row>
    <row r="6227" spans="18:18" x14ac:dyDescent="0.35">
      <c r="R6227" s="154"/>
    </row>
    <row r="6228" spans="18:18" x14ac:dyDescent="0.35">
      <c r="R6228" s="154"/>
    </row>
    <row r="6229" spans="18:18" x14ac:dyDescent="0.35">
      <c r="R6229" s="154"/>
    </row>
    <row r="6230" spans="18:18" x14ac:dyDescent="0.35">
      <c r="R6230" s="154"/>
    </row>
    <row r="6231" spans="18:18" x14ac:dyDescent="0.35">
      <c r="R6231" s="154"/>
    </row>
    <row r="6232" spans="18:18" x14ac:dyDescent="0.35">
      <c r="R6232" s="154"/>
    </row>
    <row r="6233" spans="18:18" x14ac:dyDescent="0.35">
      <c r="R6233" s="154"/>
    </row>
    <row r="6234" spans="18:18" x14ac:dyDescent="0.35">
      <c r="R6234" s="154"/>
    </row>
    <row r="6235" spans="18:18" x14ac:dyDescent="0.35">
      <c r="R6235" s="154"/>
    </row>
    <row r="6236" spans="18:18" x14ac:dyDescent="0.35">
      <c r="R6236" s="154"/>
    </row>
    <row r="6237" spans="18:18" x14ac:dyDescent="0.35">
      <c r="R6237" s="154"/>
    </row>
    <row r="6238" spans="18:18" x14ac:dyDescent="0.35">
      <c r="R6238" s="154"/>
    </row>
    <row r="6239" spans="18:18" x14ac:dyDescent="0.35">
      <c r="R6239" s="154"/>
    </row>
    <row r="6240" spans="18:18" x14ac:dyDescent="0.35">
      <c r="R6240" s="154"/>
    </row>
    <row r="6241" spans="18:18" x14ac:dyDescent="0.35">
      <c r="R6241" s="154"/>
    </row>
    <row r="6242" spans="18:18" x14ac:dyDescent="0.35">
      <c r="R6242" s="154"/>
    </row>
    <row r="6243" spans="18:18" x14ac:dyDescent="0.35">
      <c r="R6243" s="154"/>
    </row>
    <row r="6244" spans="18:18" x14ac:dyDescent="0.35">
      <c r="R6244" s="154"/>
    </row>
    <row r="6245" spans="18:18" x14ac:dyDescent="0.35">
      <c r="R6245" s="154"/>
    </row>
    <row r="6246" spans="18:18" x14ac:dyDescent="0.35">
      <c r="R6246" s="154"/>
    </row>
    <row r="6247" spans="18:18" x14ac:dyDescent="0.35">
      <c r="R6247" s="154"/>
    </row>
    <row r="6248" spans="18:18" x14ac:dyDescent="0.35">
      <c r="R6248" s="154"/>
    </row>
    <row r="6249" spans="18:18" x14ac:dyDescent="0.35">
      <c r="R6249" s="154"/>
    </row>
    <row r="6250" spans="18:18" x14ac:dyDescent="0.35">
      <c r="R6250" s="154"/>
    </row>
    <row r="6251" spans="18:18" x14ac:dyDescent="0.35">
      <c r="R6251" s="154"/>
    </row>
    <row r="6252" spans="18:18" x14ac:dyDescent="0.35">
      <c r="R6252" s="154"/>
    </row>
    <row r="6253" spans="18:18" x14ac:dyDescent="0.35">
      <c r="R6253" s="154"/>
    </row>
    <row r="6254" spans="18:18" x14ac:dyDescent="0.35">
      <c r="R6254" s="154"/>
    </row>
    <row r="6255" spans="18:18" x14ac:dyDescent="0.35">
      <c r="R6255" s="154"/>
    </row>
    <row r="6256" spans="18:18" x14ac:dyDescent="0.35">
      <c r="R6256" s="154"/>
    </row>
    <row r="6257" spans="18:18" x14ac:dyDescent="0.35">
      <c r="R6257" s="154"/>
    </row>
    <row r="6258" spans="18:18" x14ac:dyDescent="0.35">
      <c r="R6258" s="154"/>
    </row>
    <row r="6259" spans="18:18" x14ac:dyDescent="0.35">
      <c r="R6259" s="154"/>
    </row>
    <row r="6260" spans="18:18" x14ac:dyDescent="0.35">
      <c r="R6260" s="154"/>
    </row>
    <row r="6261" spans="18:18" x14ac:dyDescent="0.35">
      <c r="R6261" s="154"/>
    </row>
    <row r="6262" spans="18:18" x14ac:dyDescent="0.35">
      <c r="R6262" s="154"/>
    </row>
    <row r="6263" spans="18:18" x14ac:dyDescent="0.35">
      <c r="R6263" s="154"/>
    </row>
    <row r="6264" spans="18:18" x14ac:dyDescent="0.35">
      <c r="R6264" s="154"/>
    </row>
    <row r="6265" spans="18:18" x14ac:dyDescent="0.35">
      <c r="R6265" s="154"/>
    </row>
    <row r="6266" spans="18:18" x14ac:dyDescent="0.35">
      <c r="R6266" s="154"/>
    </row>
    <row r="6267" spans="18:18" x14ac:dyDescent="0.35">
      <c r="R6267" s="154"/>
    </row>
    <row r="6268" spans="18:18" x14ac:dyDescent="0.35">
      <c r="R6268" s="154"/>
    </row>
    <row r="6269" spans="18:18" x14ac:dyDescent="0.35">
      <c r="R6269" s="154"/>
    </row>
    <row r="6270" spans="18:18" x14ac:dyDescent="0.35">
      <c r="R6270" s="154"/>
    </row>
    <row r="6271" spans="18:18" x14ac:dyDescent="0.35">
      <c r="R6271" s="154"/>
    </row>
    <row r="6272" spans="18:18" x14ac:dyDescent="0.35">
      <c r="R6272" s="154"/>
    </row>
    <row r="6273" spans="18:18" x14ac:dyDescent="0.35">
      <c r="R6273" s="154"/>
    </row>
    <row r="6274" spans="18:18" x14ac:dyDescent="0.35">
      <c r="R6274" s="154"/>
    </row>
    <row r="6275" spans="18:18" x14ac:dyDescent="0.35">
      <c r="R6275" s="154"/>
    </row>
    <row r="6276" spans="18:18" x14ac:dyDescent="0.35">
      <c r="R6276" s="154"/>
    </row>
    <row r="6277" spans="18:18" x14ac:dyDescent="0.35">
      <c r="R6277" s="154"/>
    </row>
    <row r="6278" spans="18:18" x14ac:dyDescent="0.35">
      <c r="R6278" s="154"/>
    </row>
    <row r="6279" spans="18:18" x14ac:dyDescent="0.35">
      <c r="R6279" s="154"/>
    </row>
    <row r="6280" spans="18:18" x14ac:dyDescent="0.35">
      <c r="R6280" s="154"/>
    </row>
    <row r="6281" spans="18:18" x14ac:dyDescent="0.35">
      <c r="R6281" s="154"/>
    </row>
    <row r="6282" spans="18:18" x14ac:dyDescent="0.35">
      <c r="R6282" s="154"/>
    </row>
    <row r="6283" spans="18:18" x14ac:dyDescent="0.35">
      <c r="R6283" s="154"/>
    </row>
    <row r="6284" spans="18:18" x14ac:dyDescent="0.35">
      <c r="R6284" s="154"/>
    </row>
    <row r="6285" spans="18:18" x14ac:dyDescent="0.35">
      <c r="R6285" s="154"/>
    </row>
    <row r="6286" spans="18:18" x14ac:dyDescent="0.35">
      <c r="R6286" s="154"/>
    </row>
    <row r="6287" spans="18:18" x14ac:dyDescent="0.35">
      <c r="R6287" s="154"/>
    </row>
    <row r="6288" spans="18:18" x14ac:dyDescent="0.35">
      <c r="R6288" s="154"/>
    </row>
    <row r="6289" spans="18:18" x14ac:dyDescent="0.35">
      <c r="R6289" s="154"/>
    </row>
    <row r="6290" spans="18:18" x14ac:dyDescent="0.35">
      <c r="R6290" s="154"/>
    </row>
    <row r="6291" spans="18:18" x14ac:dyDescent="0.35">
      <c r="R6291" s="154"/>
    </row>
    <row r="6292" spans="18:18" x14ac:dyDescent="0.35">
      <c r="R6292" s="154"/>
    </row>
    <row r="6293" spans="18:18" x14ac:dyDescent="0.35">
      <c r="R6293" s="154"/>
    </row>
    <row r="6294" spans="18:18" x14ac:dyDescent="0.35">
      <c r="R6294" s="154"/>
    </row>
    <row r="6295" spans="18:18" x14ac:dyDescent="0.35">
      <c r="R6295" s="154"/>
    </row>
    <row r="6296" spans="18:18" x14ac:dyDescent="0.35">
      <c r="R6296" s="154"/>
    </row>
    <row r="6297" spans="18:18" x14ac:dyDescent="0.35">
      <c r="R6297" s="154"/>
    </row>
    <row r="6298" spans="18:18" x14ac:dyDescent="0.35">
      <c r="R6298" s="154"/>
    </row>
    <row r="6299" spans="18:18" x14ac:dyDescent="0.35">
      <c r="R6299" s="154"/>
    </row>
    <row r="6300" spans="18:18" x14ac:dyDescent="0.35">
      <c r="R6300" s="154"/>
    </row>
    <row r="6301" spans="18:18" x14ac:dyDescent="0.35">
      <c r="R6301" s="154"/>
    </row>
    <row r="6302" spans="18:18" x14ac:dyDescent="0.35">
      <c r="R6302" s="154"/>
    </row>
    <row r="6303" spans="18:18" x14ac:dyDescent="0.35">
      <c r="R6303" s="154"/>
    </row>
    <row r="6304" spans="18:18" x14ac:dyDescent="0.35">
      <c r="R6304" s="154"/>
    </row>
    <row r="6305" spans="18:18" x14ac:dyDescent="0.35">
      <c r="R6305" s="154"/>
    </row>
    <row r="6306" spans="18:18" x14ac:dyDescent="0.35">
      <c r="R6306" s="154"/>
    </row>
    <row r="6307" spans="18:18" x14ac:dyDescent="0.35">
      <c r="R6307" s="154"/>
    </row>
    <row r="6308" spans="18:18" x14ac:dyDescent="0.35">
      <c r="R6308" s="154"/>
    </row>
    <row r="6309" spans="18:18" x14ac:dyDescent="0.35">
      <c r="R6309" s="154"/>
    </row>
    <row r="6310" spans="18:18" x14ac:dyDescent="0.35">
      <c r="R6310" s="154"/>
    </row>
    <row r="6311" spans="18:18" x14ac:dyDescent="0.35">
      <c r="R6311" s="154"/>
    </row>
    <row r="6312" spans="18:18" x14ac:dyDescent="0.35">
      <c r="R6312" s="154"/>
    </row>
    <row r="6313" spans="18:18" x14ac:dyDescent="0.35">
      <c r="R6313" s="154"/>
    </row>
    <row r="6314" spans="18:18" x14ac:dyDescent="0.35">
      <c r="R6314" s="154"/>
    </row>
    <row r="6315" spans="18:18" x14ac:dyDescent="0.35">
      <c r="R6315" s="154"/>
    </row>
    <row r="6316" spans="18:18" x14ac:dyDescent="0.35">
      <c r="R6316" s="154"/>
    </row>
    <row r="6317" spans="18:18" x14ac:dyDescent="0.35">
      <c r="R6317" s="154"/>
    </row>
    <row r="6318" spans="18:18" x14ac:dyDescent="0.35">
      <c r="R6318" s="154"/>
    </row>
    <row r="6319" spans="18:18" x14ac:dyDescent="0.35">
      <c r="R6319" s="154"/>
    </row>
    <row r="6320" spans="18:18" x14ac:dyDescent="0.35">
      <c r="R6320" s="154"/>
    </row>
    <row r="6321" spans="18:18" x14ac:dyDescent="0.35">
      <c r="R6321" s="154"/>
    </row>
    <row r="6322" spans="18:18" x14ac:dyDescent="0.35">
      <c r="R6322" s="154"/>
    </row>
    <row r="6323" spans="18:18" x14ac:dyDescent="0.35">
      <c r="R6323" s="154"/>
    </row>
    <row r="6324" spans="18:18" x14ac:dyDescent="0.35">
      <c r="R6324" s="154"/>
    </row>
    <row r="6325" spans="18:18" x14ac:dyDescent="0.35">
      <c r="R6325" s="154"/>
    </row>
    <row r="6326" spans="18:18" x14ac:dyDescent="0.35">
      <c r="R6326" s="154"/>
    </row>
    <row r="6327" spans="18:18" x14ac:dyDescent="0.35">
      <c r="R6327" s="154"/>
    </row>
    <row r="6328" spans="18:18" x14ac:dyDescent="0.35">
      <c r="R6328" s="154"/>
    </row>
    <row r="6329" spans="18:18" x14ac:dyDescent="0.35">
      <c r="R6329" s="154"/>
    </row>
    <row r="6330" spans="18:18" x14ac:dyDescent="0.35">
      <c r="R6330" s="154"/>
    </row>
    <row r="6331" spans="18:18" x14ac:dyDescent="0.35">
      <c r="R6331" s="154"/>
    </row>
    <row r="6332" spans="18:18" x14ac:dyDescent="0.35">
      <c r="R6332" s="154"/>
    </row>
    <row r="6333" spans="18:18" x14ac:dyDescent="0.35">
      <c r="R6333" s="154"/>
    </row>
    <row r="6334" spans="18:18" x14ac:dyDescent="0.35">
      <c r="R6334" s="154"/>
    </row>
    <row r="6335" spans="18:18" x14ac:dyDescent="0.35">
      <c r="R6335" s="154"/>
    </row>
    <row r="6336" spans="18:18" x14ac:dyDescent="0.35">
      <c r="R6336" s="154"/>
    </row>
    <row r="6337" spans="18:18" x14ac:dyDescent="0.35">
      <c r="R6337" s="154"/>
    </row>
    <row r="6338" spans="18:18" x14ac:dyDescent="0.35">
      <c r="R6338" s="154"/>
    </row>
    <row r="6339" spans="18:18" x14ac:dyDescent="0.35">
      <c r="R6339" s="154"/>
    </row>
    <row r="6340" spans="18:18" x14ac:dyDescent="0.35">
      <c r="R6340" s="154"/>
    </row>
    <row r="6341" spans="18:18" x14ac:dyDescent="0.35">
      <c r="R6341" s="154"/>
    </row>
    <row r="6342" spans="18:18" x14ac:dyDescent="0.35">
      <c r="R6342" s="154"/>
    </row>
    <row r="6343" spans="18:18" x14ac:dyDescent="0.35">
      <c r="R6343" s="154"/>
    </row>
    <row r="6344" spans="18:18" x14ac:dyDescent="0.35">
      <c r="R6344" s="154"/>
    </row>
    <row r="6345" spans="18:18" x14ac:dyDescent="0.35">
      <c r="R6345" s="154"/>
    </row>
    <row r="6346" spans="18:18" x14ac:dyDescent="0.35">
      <c r="R6346" s="154"/>
    </row>
    <row r="6347" spans="18:18" x14ac:dyDescent="0.35">
      <c r="R6347" s="154"/>
    </row>
    <row r="6348" spans="18:18" x14ac:dyDescent="0.35">
      <c r="R6348" s="154"/>
    </row>
    <row r="6349" spans="18:18" x14ac:dyDescent="0.35">
      <c r="R6349" s="154"/>
    </row>
    <row r="6350" spans="18:18" x14ac:dyDescent="0.35">
      <c r="R6350" s="154"/>
    </row>
    <row r="6351" spans="18:18" x14ac:dyDescent="0.35">
      <c r="R6351" s="154"/>
    </row>
    <row r="6352" spans="18:18" x14ac:dyDescent="0.35">
      <c r="R6352" s="154"/>
    </row>
    <row r="6353" spans="18:18" x14ac:dyDescent="0.35">
      <c r="R6353" s="154"/>
    </row>
    <row r="6354" spans="18:18" x14ac:dyDescent="0.35">
      <c r="R6354" s="154"/>
    </row>
    <row r="6355" spans="18:18" x14ac:dyDescent="0.35">
      <c r="R6355" s="154"/>
    </row>
    <row r="6356" spans="18:18" x14ac:dyDescent="0.35">
      <c r="R6356" s="154"/>
    </row>
    <row r="6357" spans="18:18" x14ac:dyDescent="0.35">
      <c r="R6357" s="154"/>
    </row>
    <row r="6358" spans="18:18" x14ac:dyDescent="0.35">
      <c r="R6358" s="154"/>
    </row>
    <row r="6359" spans="18:18" x14ac:dyDescent="0.35">
      <c r="R6359" s="154"/>
    </row>
    <row r="6360" spans="18:18" x14ac:dyDescent="0.35">
      <c r="R6360" s="154"/>
    </row>
    <row r="6361" spans="18:18" x14ac:dyDescent="0.35">
      <c r="R6361" s="154"/>
    </row>
    <row r="6362" spans="18:18" x14ac:dyDescent="0.35">
      <c r="R6362" s="154"/>
    </row>
    <row r="6363" spans="18:18" x14ac:dyDescent="0.35">
      <c r="R6363" s="154"/>
    </row>
    <row r="6364" spans="18:18" x14ac:dyDescent="0.35">
      <c r="R6364" s="154"/>
    </row>
    <row r="6365" spans="18:18" x14ac:dyDescent="0.35">
      <c r="R6365" s="154"/>
    </row>
    <row r="6366" spans="18:18" x14ac:dyDescent="0.35">
      <c r="R6366" s="154"/>
    </row>
    <row r="6367" spans="18:18" x14ac:dyDescent="0.35">
      <c r="R6367" s="154"/>
    </row>
    <row r="6368" spans="18:18" x14ac:dyDescent="0.35">
      <c r="R6368" s="154"/>
    </row>
    <row r="6369" spans="18:18" x14ac:dyDescent="0.35">
      <c r="R6369" s="154"/>
    </row>
    <row r="6370" spans="18:18" x14ac:dyDescent="0.35">
      <c r="R6370" s="154"/>
    </row>
    <row r="6371" spans="18:18" x14ac:dyDescent="0.35">
      <c r="R6371" s="154"/>
    </row>
    <row r="6372" spans="18:18" x14ac:dyDescent="0.35">
      <c r="R6372" s="154"/>
    </row>
    <row r="6373" spans="18:18" x14ac:dyDescent="0.35">
      <c r="R6373" s="154"/>
    </row>
    <row r="6374" spans="18:18" x14ac:dyDescent="0.35">
      <c r="R6374" s="154"/>
    </row>
    <row r="6375" spans="18:18" x14ac:dyDescent="0.35">
      <c r="R6375" s="154"/>
    </row>
    <row r="6376" spans="18:18" x14ac:dyDescent="0.35">
      <c r="R6376" s="154"/>
    </row>
    <row r="6377" spans="18:18" x14ac:dyDescent="0.35">
      <c r="R6377" s="154"/>
    </row>
    <row r="6378" spans="18:18" x14ac:dyDescent="0.35">
      <c r="R6378" s="154"/>
    </row>
    <row r="6379" spans="18:18" x14ac:dyDescent="0.35">
      <c r="R6379" s="154"/>
    </row>
    <row r="6380" spans="18:18" x14ac:dyDescent="0.35">
      <c r="R6380" s="154"/>
    </row>
    <row r="6381" spans="18:18" x14ac:dyDescent="0.35">
      <c r="R6381" s="154"/>
    </row>
    <row r="6382" spans="18:18" x14ac:dyDescent="0.35">
      <c r="R6382" s="154"/>
    </row>
    <row r="6383" spans="18:18" x14ac:dyDescent="0.35">
      <c r="R6383" s="154"/>
    </row>
    <row r="6384" spans="18:18" x14ac:dyDescent="0.35">
      <c r="R6384" s="154"/>
    </row>
    <row r="6385" spans="18:18" x14ac:dyDescent="0.35">
      <c r="R6385" s="154"/>
    </row>
    <row r="6386" spans="18:18" x14ac:dyDescent="0.35">
      <c r="R6386" s="154"/>
    </row>
    <row r="6387" spans="18:18" x14ac:dyDescent="0.35">
      <c r="R6387" s="154"/>
    </row>
    <row r="6388" spans="18:18" x14ac:dyDescent="0.35">
      <c r="R6388" s="154"/>
    </row>
    <row r="6389" spans="18:18" x14ac:dyDescent="0.35">
      <c r="R6389" s="154"/>
    </row>
    <row r="6390" spans="18:18" x14ac:dyDescent="0.35">
      <c r="R6390" s="154"/>
    </row>
    <row r="6391" spans="18:18" x14ac:dyDescent="0.35">
      <c r="R6391" s="154"/>
    </row>
    <row r="6392" spans="18:18" x14ac:dyDescent="0.35">
      <c r="R6392" s="154"/>
    </row>
    <row r="6393" spans="18:18" x14ac:dyDescent="0.35">
      <c r="R6393" s="154"/>
    </row>
    <row r="6394" spans="18:18" x14ac:dyDescent="0.35">
      <c r="R6394" s="154"/>
    </row>
    <row r="6395" spans="18:18" x14ac:dyDescent="0.35">
      <c r="R6395" s="154"/>
    </row>
    <row r="6396" spans="18:18" x14ac:dyDescent="0.35">
      <c r="R6396" s="154"/>
    </row>
    <row r="6397" spans="18:18" x14ac:dyDescent="0.35">
      <c r="R6397" s="154"/>
    </row>
    <row r="6398" spans="18:18" x14ac:dyDescent="0.35">
      <c r="R6398" s="154"/>
    </row>
    <row r="6399" spans="18:18" x14ac:dyDescent="0.35">
      <c r="R6399" s="154"/>
    </row>
    <row r="6400" spans="18:18" x14ac:dyDescent="0.35">
      <c r="R6400" s="154"/>
    </row>
    <row r="6401" spans="18:18" x14ac:dyDescent="0.35">
      <c r="R6401" s="154"/>
    </row>
    <row r="6402" spans="18:18" x14ac:dyDescent="0.35">
      <c r="R6402" s="154"/>
    </row>
    <row r="6403" spans="18:18" x14ac:dyDescent="0.35">
      <c r="R6403" s="154"/>
    </row>
    <row r="6404" spans="18:18" x14ac:dyDescent="0.35">
      <c r="R6404" s="154"/>
    </row>
    <row r="6405" spans="18:18" x14ac:dyDescent="0.35">
      <c r="R6405" s="154"/>
    </row>
    <row r="6406" spans="18:18" x14ac:dyDescent="0.35">
      <c r="R6406" s="154"/>
    </row>
    <row r="6407" spans="18:18" x14ac:dyDescent="0.35">
      <c r="R6407" s="154"/>
    </row>
    <row r="6408" spans="18:18" x14ac:dyDescent="0.35">
      <c r="R6408" s="154"/>
    </row>
    <row r="6409" spans="18:18" x14ac:dyDescent="0.35">
      <c r="R6409" s="154"/>
    </row>
    <row r="6410" spans="18:18" x14ac:dyDescent="0.35">
      <c r="R6410" s="154"/>
    </row>
    <row r="6411" spans="18:18" x14ac:dyDescent="0.35">
      <c r="R6411" s="154"/>
    </row>
    <row r="6412" spans="18:18" x14ac:dyDescent="0.35">
      <c r="R6412" s="154"/>
    </row>
    <row r="6413" spans="18:18" x14ac:dyDescent="0.35">
      <c r="R6413" s="154"/>
    </row>
    <row r="6414" spans="18:18" x14ac:dyDescent="0.35">
      <c r="R6414" s="154"/>
    </row>
    <row r="6415" spans="18:18" x14ac:dyDescent="0.35">
      <c r="R6415" s="154"/>
    </row>
    <row r="6416" spans="18:18" x14ac:dyDescent="0.35">
      <c r="R6416" s="154"/>
    </row>
    <row r="6417" spans="18:18" x14ac:dyDescent="0.35">
      <c r="R6417" s="154"/>
    </row>
    <row r="6418" spans="18:18" x14ac:dyDescent="0.35">
      <c r="R6418" s="154"/>
    </row>
    <row r="6419" spans="18:18" x14ac:dyDescent="0.35">
      <c r="R6419" s="154"/>
    </row>
    <row r="6420" spans="18:18" x14ac:dyDescent="0.35">
      <c r="R6420" s="154"/>
    </row>
    <row r="6421" spans="18:18" x14ac:dyDescent="0.35">
      <c r="R6421" s="154"/>
    </row>
    <row r="6422" spans="18:18" x14ac:dyDescent="0.35">
      <c r="R6422" s="154"/>
    </row>
    <row r="6423" spans="18:18" x14ac:dyDescent="0.35">
      <c r="R6423" s="154"/>
    </row>
    <row r="6424" spans="18:18" x14ac:dyDescent="0.35">
      <c r="R6424" s="154"/>
    </row>
    <row r="6425" spans="18:18" x14ac:dyDescent="0.35">
      <c r="R6425" s="154"/>
    </row>
    <row r="6426" spans="18:18" x14ac:dyDescent="0.35">
      <c r="R6426" s="154"/>
    </row>
    <row r="6427" spans="18:18" x14ac:dyDescent="0.35">
      <c r="R6427" s="154"/>
    </row>
    <row r="6428" spans="18:18" x14ac:dyDescent="0.35">
      <c r="R6428" s="154"/>
    </row>
    <row r="6429" spans="18:18" x14ac:dyDescent="0.35">
      <c r="R6429" s="154"/>
    </row>
    <row r="6430" spans="18:18" x14ac:dyDescent="0.35">
      <c r="R6430" s="154"/>
    </row>
    <row r="6431" spans="18:18" x14ac:dyDescent="0.35">
      <c r="R6431" s="154"/>
    </row>
    <row r="6432" spans="18:18" x14ac:dyDescent="0.35">
      <c r="R6432" s="154"/>
    </row>
    <row r="6433" spans="18:18" x14ac:dyDescent="0.35">
      <c r="R6433" s="154"/>
    </row>
    <row r="6434" spans="18:18" x14ac:dyDescent="0.35">
      <c r="R6434" s="154"/>
    </row>
    <row r="6435" spans="18:18" x14ac:dyDescent="0.35">
      <c r="R6435" s="154"/>
    </row>
    <row r="6436" spans="18:18" x14ac:dyDescent="0.35">
      <c r="R6436" s="154"/>
    </row>
    <row r="6437" spans="18:18" x14ac:dyDescent="0.35">
      <c r="R6437" s="154"/>
    </row>
    <row r="6438" spans="18:18" x14ac:dyDescent="0.35">
      <c r="R6438" s="154"/>
    </row>
    <row r="6439" spans="18:18" x14ac:dyDescent="0.35">
      <c r="R6439" s="154"/>
    </row>
    <row r="6440" spans="18:18" x14ac:dyDescent="0.35">
      <c r="R6440" s="154"/>
    </row>
    <row r="6441" spans="18:18" x14ac:dyDescent="0.35">
      <c r="R6441" s="154"/>
    </row>
    <row r="6442" spans="18:18" x14ac:dyDescent="0.35">
      <c r="R6442" s="154"/>
    </row>
    <row r="6443" spans="18:18" x14ac:dyDescent="0.35">
      <c r="R6443" s="154"/>
    </row>
    <row r="6444" spans="18:18" x14ac:dyDescent="0.35">
      <c r="R6444" s="154"/>
    </row>
    <row r="6445" spans="18:18" x14ac:dyDescent="0.35">
      <c r="R6445" s="154"/>
    </row>
    <row r="6446" spans="18:18" x14ac:dyDescent="0.35">
      <c r="R6446" s="154"/>
    </row>
    <row r="6447" spans="18:18" x14ac:dyDescent="0.35">
      <c r="R6447" s="154"/>
    </row>
    <row r="6448" spans="18:18" x14ac:dyDescent="0.35">
      <c r="R6448" s="154"/>
    </row>
    <row r="6449" spans="18:18" x14ac:dyDescent="0.35">
      <c r="R6449" s="154"/>
    </row>
    <row r="6450" spans="18:18" x14ac:dyDescent="0.35">
      <c r="R6450" s="154"/>
    </row>
    <row r="6451" spans="18:18" x14ac:dyDescent="0.35">
      <c r="R6451" s="154"/>
    </row>
    <row r="6452" spans="18:18" x14ac:dyDescent="0.35">
      <c r="R6452" s="154"/>
    </row>
    <row r="6453" spans="18:18" x14ac:dyDescent="0.35">
      <c r="R6453" s="154"/>
    </row>
    <row r="6454" spans="18:18" x14ac:dyDescent="0.35">
      <c r="R6454" s="154"/>
    </row>
    <row r="6455" spans="18:18" x14ac:dyDescent="0.35">
      <c r="R6455" s="154"/>
    </row>
    <row r="6456" spans="18:18" x14ac:dyDescent="0.35">
      <c r="R6456" s="154"/>
    </row>
    <row r="6457" spans="18:18" x14ac:dyDescent="0.35">
      <c r="R6457" s="154"/>
    </row>
    <row r="6458" spans="18:18" x14ac:dyDescent="0.35">
      <c r="R6458" s="154"/>
    </row>
    <row r="6459" spans="18:18" x14ac:dyDescent="0.35">
      <c r="R6459" s="154"/>
    </row>
    <row r="6460" spans="18:18" x14ac:dyDescent="0.35">
      <c r="R6460" s="154"/>
    </row>
    <row r="6461" spans="18:18" x14ac:dyDescent="0.35">
      <c r="R6461" s="154"/>
    </row>
    <row r="6462" spans="18:18" x14ac:dyDescent="0.35">
      <c r="R6462" s="154"/>
    </row>
    <row r="6463" spans="18:18" x14ac:dyDescent="0.35">
      <c r="R6463" s="154"/>
    </row>
    <row r="6464" spans="18:18" x14ac:dyDescent="0.35">
      <c r="R6464" s="154"/>
    </row>
    <row r="6465" spans="18:18" x14ac:dyDescent="0.35">
      <c r="R6465" s="154"/>
    </row>
    <row r="6466" spans="18:18" x14ac:dyDescent="0.35">
      <c r="R6466" s="154"/>
    </row>
    <row r="6467" spans="18:18" x14ac:dyDescent="0.35">
      <c r="R6467" s="154"/>
    </row>
    <row r="6468" spans="18:18" x14ac:dyDescent="0.35">
      <c r="R6468" s="154"/>
    </row>
    <row r="6469" spans="18:18" x14ac:dyDescent="0.35">
      <c r="R6469" s="154"/>
    </row>
    <row r="6470" spans="18:18" x14ac:dyDescent="0.35">
      <c r="R6470" s="154"/>
    </row>
    <row r="6471" spans="18:18" x14ac:dyDescent="0.35">
      <c r="R6471" s="154"/>
    </row>
    <row r="6472" spans="18:18" x14ac:dyDescent="0.35">
      <c r="R6472" s="154"/>
    </row>
    <row r="6473" spans="18:18" x14ac:dyDescent="0.35">
      <c r="R6473" s="154"/>
    </row>
    <row r="6474" spans="18:18" x14ac:dyDescent="0.35">
      <c r="R6474" s="154"/>
    </row>
    <row r="6475" spans="18:18" x14ac:dyDescent="0.35">
      <c r="R6475" s="154"/>
    </row>
    <row r="6476" spans="18:18" x14ac:dyDescent="0.35">
      <c r="R6476" s="154"/>
    </row>
    <row r="6477" spans="18:18" x14ac:dyDescent="0.35">
      <c r="R6477" s="154"/>
    </row>
    <row r="6478" spans="18:18" x14ac:dyDescent="0.35">
      <c r="R6478" s="154"/>
    </row>
    <row r="6479" spans="18:18" x14ac:dyDescent="0.35">
      <c r="R6479" s="154"/>
    </row>
    <row r="6480" spans="18:18" x14ac:dyDescent="0.35">
      <c r="R6480" s="154"/>
    </row>
    <row r="6481" spans="18:18" x14ac:dyDescent="0.35">
      <c r="R6481" s="154"/>
    </row>
    <row r="6482" spans="18:18" x14ac:dyDescent="0.35">
      <c r="R6482" s="154"/>
    </row>
    <row r="6483" spans="18:18" x14ac:dyDescent="0.35">
      <c r="R6483" s="154"/>
    </row>
    <row r="6484" spans="18:18" x14ac:dyDescent="0.35">
      <c r="R6484" s="154"/>
    </row>
    <row r="6485" spans="18:18" x14ac:dyDescent="0.35">
      <c r="R6485" s="154"/>
    </row>
    <row r="6486" spans="18:18" x14ac:dyDescent="0.35">
      <c r="R6486" s="154"/>
    </row>
    <row r="6487" spans="18:18" x14ac:dyDescent="0.35">
      <c r="R6487" s="154"/>
    </row>
    <row r="6488" spans="18:18" x14ac:dyDescent="0.35">
      <c r="R6488" s="154"/>
    </row>
    <row r="6489" spans="18:18" x14ac:dyDescent="0.35">
      <c r="R6489" s="154"/>
    </row>
    <row r="6490" spans="18:18" x14ac:dyDescent="0.35">
      <c r="R6490" s="154"/>
    </row>
    <row r="6491" spans="18:18" x14ac:dyDescent="0.35">
      <c r="R6491" s="154"/>
    </row>
    <row r="6492" spans="18:18" x14ac:dyDescent="0.35">
      <c r="R6492" s="154"/>
    </row>
    <row r="6493" spans="18:18" x14ac:dyDescent="0.35">
      <c r="R6493" s="154"/>
    </row>
    <row r="6494" spans="18:18" x14ac:dyDescent="0.35">
      <c r="R6494" s="154"/>
    </row>
    <row r="6495" spans="18:18" x14ac:dyDescent="0.35">
      <c r="R6495" s="154"/>
    </row>
    <row r="6496" spans="18:18" x14ac:dyDescent="0.35">
      <c r="R6496" s="154"/>
    </row>
    <row r="6497" spans="18:18" x14ac:dyDescent="0.35">
      <c r="R6497" s="154"/>
    </row>
    <row r="6498" spans="18:18" x14ac:dyDescent="0.35">
      <c r="R6498" s="154"/>
    </row>
    <row r="6499" spans="18:18" x14ac:dyDescent="0.35">
      <c r="R6499" s="154"/>
    </row>
    <row r="6500" spans="18:18" x14ac:dyDescent="0.35">
      <c r="R6500" s="154"/>
    </row>
    <row r="6501" spans="18:18" x14ac:dyDescent="0.35">
      <c r="R6501" s="154"/>
    </row>
    <row r="6502" spans="18:18" x14ac:dyDescent="0.35">
      <c r="R6502" s="154"/>
    </row>
    <row r="6503" spans="18:18" x14ac:dyDescent="0.35">
      <c r="R6503" s="154"/>
    </row>
    <row r="6504" spans="18:18" x14ac:dyDescent="0.35">
      <c r="R6504" s="154"/>
    </row>
    <row r="6505" spans="18:18" x14ac:dyDescent="0.35">
      <c r="R6505" s="154"/>
    </row>
    <row r="6506" spans="18:18" x14ac:dyDescent="0.35">
      <c r="R6506" s="154"/>
    </row>
    <row r="6507" spans="18:18" x14ac:dyDescent="0.35">
      <c r="R6507" s="154"/>
    </row>
    <row r="6508" spans="18:18" x14ac:dyDescent="0.35">
      <c r="R6508" s="154"/>
    </row>
    <row r="6509" spans="18:18" x14ac:dyDescent="0.35">
      <c r="R6509" s="154"/>
    </row>
    <row r="6510" spans="18:18" x14ac:dyDescent="0.35">
      <c r="R6510" s="154"/>
    </row>
    <row r="6511" spans="18:18" x14ac:dyDescent="0.35">
      <c r="R6511" s="154"/>
    </row>
    <row r="6512" spans="18:18" x14ac:dyDescent="0.35">
      <c r="R6512" s="154"/>
    </row>
    <row r="6513" spans="18:18" x14ac:dyDescent="0.35">
      <c r="R6513" s="154"/>
    </row>
    <row r="6514" spans="18:18" x14ac:dyDescent="0.35">
      <c r="R6514" s="154"/>
    </row>
    <row r="6515" spans="18:18" x14ac:dyDescent="0.35">
      <c r="R6515" s="154"/>
    </row>
    <row r="6516" spans="18:18" x14ac:dyDescent="0.35">
      <c r="R6516" s="154"/>
    </row>
    <row r="6517" spans="18:18" x14ac:dyDescent="0.35">
      <c r="R6517" s="154"/>
    </row>
    <row r="6518" spans="18:18" x14ac:dyDescent="0.35">
      <c r="R6518" s="154"/>
    </row>
    <row r="6519" spans="18:18" x14ac:dyDescent="0.35">
      <c r="R6519" s="154"/>
    </row>
    <row r="6520" spans="18:18" x14ac:dyDescent="0.35">
      <c r="R6520" s="154"/>
    </row>
    <row r="6521" spans="18:18" x14ac:dyDescent="0.35">
      <c r="R6521" s="154"/>
    </row>
    <row r="6522" spans="18:18" x14ac:dyDescent="0.35">
      <c r="R6522" s="154"/>
    </row>
    <row r="6523" spans="18:18" x14ac:dyDescent="0.35">
      <c r="R6523" s="154"/>
    </row>
    <row r="6524" spans="18:18" x14ac:dyDescent="0.35">
      <c r="R6524" s="154"/>
    </row>
    <row r="6525" spans="18:18" x14ac:dyDescent="0.35">
      <c r="R6525" s="154"/>
    </row>
    <row r="6526" spans="18:18" x14ac:dyDescent="0.35">
      <c r="R6526" s="154"/>
    </row>
    <row r="6527" spans="18:18" x14ac:dyDescent="0.35">
      <c r="R6527" s="154"/>
    </row>
    <row r="6528" spans="18:18" x14ac:dyDescent="0.35">
      <c r="R6528" s="154"/>
    </row>
    <row r="6529" spans="18:18" x14ac:dyDescent="0.35">
      <c r="R6529" s="154"/>
    </row>
    <row r="6530" spans="18:18" x14ac:dyDescent="0.35">
      <c r="R6530" s="154"/>
    </row>
    <row r="6531" spans="18:18" x14ac:dyDescent="0.35">
      <c r="R6531" s="154"/>
    </row>
    <row r="6532" spans="18:18" x14ac:dyDescent="0.35">
      <c r="R6532" s="154"/>
    </row>
    <row r="6533" spans="18:18" x14ac:dyDescent="0.35">
      <c r="R6533" s="154"/>
    </row>
    <row r="6534" spans="18:18" x14ac:dyDescent="0.35">
      <c r="R6534" s="154"/>
    </row>
    <row r="6535" spans="18:18" x14ac:dyDescent="0.35">
      <c r="R6535" s="154"/>
    </row>
    <row r="6536" spans="18:18" x14ac:dyDescent="0.35">
      <c r="R6536" s="154"/>
    </row>
    <row r="6537" spans="18:18" x14ac:dyDescent="0.35">
      <c r="R6537" s="154"/>
    </row>
    <row r="6538" spans="18:18" x14ac:dyDescent="0.35">
      <c r="R6538" s="154"/>
    </row>
    <row r="6539" spans="18:18" x14ac:dyDescent="0.35">
      <c r="R6539" s="154"/>
    </row>
    <row r="6540" spans="18:18" x14ac:dyDescent="0.35">
      <c r="R6540" s="154"/>
    </row>
    <row r="6541" spans="18:18" x14ac:dyDescent="0.35">
      <c r="R6541" s="154"/>
    </row>
    <row r="6542" spans="18:18" x14ac:dyDescent="0.35">
      <c r="R6542" s="154"/>
    </row>
    <row r="6543" spans="18:18" x14ac:dyDescent="0.35">
      <c r="R6543" s="154"/>
    </row>
    <row r="6544" spans="18:18" x14ac:dyDescent="0.35">
      <c r="R6544" s="154"/>
    </row>
    <row r="6545" spans="18:18" x14ac:dyDescent="0.35">
      <c r="R6545" s="154"/>
    </row>
    <row r="6546" spans="18:18" x14ac:dyDescent="0.35">
      <c r="R6546" s="154"/>
    </row>
    <row r="6547" spans="18:18" x14ac:dyDescent="0.35">
      <c r="R6547" s="154"/>
    </row>
    <row r="6548" spans="18:18" x14ac:dyDescent="0.35">
      <c r="R6548" s="154"/>
    </row>
    <row r="6549" spans="18:18" x14ac:dyDescent="0.35">
      <c r="R6549" s="154"/>
    </row>
    <row r="6550" spans="18:18" x14ac:dyDescent="0.35">
      <c r="R6550" s="154"/>
    </row>
    <row r="6551" spans="18:18" x14ac:dyDescent="0.35">
      <c r="R6551" s="154"/>
    </row>
    <row r="6552" spans="18:18" x14ac:dyDescent="0.35">
      <c r="R6552" s="154"/>
    </row>
    <row r="6553" spans="18:18" x14ac:dyDescent="0.35">
      <c r="R6553" s="154"/>
    </row>
    <row r="6554" spans="18:18" x14ac:dyDescent="0.35">
      <c r="R6554" s="154"/>
    </row>
    <row r="6555" spans="18:18" x14ac:dyDescent="0.35">
      <c r="R6555" s="154"/>
    </row>
    <row r="6556" spans="18:18" x14ac:dyDescent="0.35">
      <c r="R6556" s="154"/>
    </row>
    <row r="6557" spans="18:18" x14ac:dyDescent="0.35">
      <c r="R6557" s="154"/>
    </row>
    <row r="6558" spans="18:18" x14ac:dyDescent="0.35">
      <c r="R6558" s="154"/>
    </row>
    <row r="6559" spans="18:18" x14ac:dyDescent="0.35">
      <c r="R6559" s="154"/>
    </row>
    <row r="6560" spans="18:18" x14ac:dyDescent="0.35">
      <c r="R6560" s="154"/>
    </row>
    <row r="6561" spans="18:18" x14ac:dyDescent="0.35">
      <c r="R6561" s="154"/>
    </row>
    <row r="6562" spans="18:18" x14ac:dyDescent="0.35">
      <c r="R6562" s="154"/>
    </row>
    <row r="6563" spans="18:18" x14ac:dyDescent="0.35">
      <c r="R6563" s="154"/>
    </row>
    <row r="6564" spans="18:18" x14ac:dyDescent="0.35">
      <c r="R6564" s="154"/>
    </row>
    <row r="6565" spans="18:18" x14ac:dyDescent="0.35">
      <c r="R6565" s="154"/>
    </row>
    <row r="6566" spans="18:18" x14ac:dyDescent="0.35">
      <c r="R6566" s="154"/>
    </row>
    <row r="6567" spans="18:18" x14ac:dyDescent="0.35">
      <c r="R6567" s="154"/>
    </row>
    <row r="6568" spans="18:18" x14ac:dyDescent="0.35">
      <c r="R6568" s="154"/>
    </row>
    <row r="6569" spans="18:18" x14ac:dyDescent="0.35">
      <c r="R6569" s="154"/>
    </row>
    <row r="6570" spans="18:18" x14ac:dyDescent="0.35">
      <c r="R6570" s="154"/>
    </row>
    <row r="6571" spans="18:18" x14ac:dyDescent="0.35">
      <c r="R6571" s="154"/>
    </row>
    <row r="6572" spans="18:18" x14ac:dyDescent="0.35">
      <c r="R6572" s="154"/>
    </row>
    <row r="6573" spans="18:18" x14ac:dyDescent="0.35">
      <c r="R6573" s="154"/>
    </row>
    <row r="6574" spans="18:18" x14ac:dyDescent="0.35">
      <c r="R6574" s="154"/>
    </row>
    <row r="6575" spans="18:18" x14ac:dyDescent="0.35">
      <c r="R6575" s="154"/>
    </row>
    <row r="6576" spans="18:18" x14ac:dyDescent="0.35">
      <c r="R6576" s="154"/>
    </row>
    <row r="6577" spans="18:18" x14ac:dyDescent="0.35">
      <c r="R6577" s="154"/>
    </row>
    <row r="6578" spans="18:18" x14ac:dyDescent="0.35">
      <c r="R6578" s="154"/>
    </row>
    <row r="6579" spans="18:18" x14ac:dyDescent="0.35">
      <c r="R6579" s="154"/>
    </row>
    <row r="6580" spans="18:18" x14ac:dyDescent="0.35">
      <c r="R6580" s="154"/>
    </row>
    <row r="6581" spans="18:18" x14ac:dyDescent="0.35">
      <c r="R6581" s="154"/>
    </row>
    <row r="6582" spans="18:18" x14ac:dyDescent="0.35">
      <c r="R6582" s="154"/>
    </row>
    <row r="6583" spans="18:18" x14ac:dyDescent="0.35">
      <c r="R6583" s="154"/>
    </row>
    <row r="6584" spans="18:18" x14ac:dyDescent="0.35">
      <c r="R6584" s="154"/>
    </row>
    <row r="6585" spans="18:18" x14ac:dyDescent="0.35">
      <c r="R6585" s="154"/>
    </row>
    <row r="6586" spans="18:18" x14ac:dyDescent="0.35">
      <c r="R6586" s="154"/>
    </row>
    <row r="6587" spans="18:18" x14ac:dyDescent="0.35">
      <c r="R6587" s="154"/>
    </row>
    <row r="6588" spans="18:18" x14ac:dyDescent="0.35">
      <c r="R6588" s="154"/>
    </row>
    <row r="6589" spans="18:18" x14ac:dyDescent="0.35">
      <c r="R6589" s="154"/>
    </row>
    <row r="6590" spans="18:18" x14ac:dyDescent="0.35">
      <c r="R6590" s="154"/>
    </row>
    <row r="6591" spans="18:18" x14ac:dyDescent="0.35">
      <c r="R6591" s="154"/>
    </row>
    <row r="6592" spans="18:18" x14ac:dyDescent="0.35">
      <c r="R6592" s="154"/>
    </row>
    <row r="6593" spans="18:18" x14ac:dyDescent="0.35">
      <c r="R6593" s="154"/>
    </row>
    <row r="6594" spans="18:18" x14ac:dyDescent="0.35">
      <c r="R6594" s="154"/>
    </row>
    <row r="6595" spans="18:18" x14ac:dyDescent="0.35">
      <c r="R6595" s="154"/>
    </row>
    <row r="6596" spans="18:18" x14ac:dyDescent="0.35">
      <c r="R6596" s="154"/>
    </row>
    <row r="6597" spans="18:18" x14ac:dyDescent="0.35">
      <c r="R6597" s="154"/>
    </row>
    <row r="6598" spans="18:18" x14ac:dyDescent="0.35">
      <c r="R6598" s="154"/>
    </row>
    <row r="6599" spans="18:18" x14ac:dyDescent="0.35">
      <c r="R6599" s="154"/>
    </row>
    <row r="6600" spans="18:18" x14ac:dyDescent="0.35">
      <c r="R6600" s="154"/>
    </row>
    <row r="6601" spans="18:18" x14ac:dyDescent="0.35">
      <c r="R6601" s="154"/>
    </row>
    <row r="6602" spans="18:18" x14ac:dyDescent="0.35">
      <c r="R6602" s="154"/>
    </row>
    <row r="6603" spans="18:18" x14ac:dyDescent="0.35">
      <c r="R6603" s="154"/>
    </row>
    <row r="6604" spans="18:18" x14ac:dyDescent="0.35">
      <c r="R6604" s="154"/>
    </row>
    <row r="6605" spans="18:18" x14ac:dyDescent="0.35">
      <c r="R6605" s="154"/>
    </row>
    <row r="6606" spans="18:18" x14ac:dyDescent="0.35">
      <c r="R6606" s="154"/>
    </row>
    <row r="6607" spans="18:18" x14ac:dyDescent="0.35">
      <c r="R6607" s="154"/>
    </row>
    <row r="6608" spans="18:18" x14ac:dyDescent="0.35">
      <c r="R6608" s="154"/>
    </row>
    <row r="6609" spans="18:18" x14ac:dyDescent="0.35">
      <c r="R6609" s="154"/>
    </row>
    <row r="6610" spans="18:18" x14ac:dyDescent="0.35">
      <c r="R6610" s="154"/>
    </row>
    <row r="6611" spans="18:18" x14ac:dyDescent="0.35">
      <c r="R6611" s="154"/>
    </row>
    <row r="6612" spans="18:18" x14ac:dyDescent="0.35">
      <c r="R6612" s="154"/>
    </row>
    <row r="6613" spans="18:18" x14ac:dyDescent="0.35">
      <c r="R6613" s="154"/>
    </row>
    <row r="6614" spans="18:18" x14ac:dyDescent="0.35">
      <c r="R6614" s="154"/>
    </row>
    <row r="6615" spans="18:18" x14ac:dyDescent="0.35">
      <c r="R6615" s="154"/>
    </row>
    <row r="6616" spans="18:18" x14ac:dyDescent="0.35">
      <c r="R6616" s="154"/>
    </row>
    <row r="6617" spans="18:18" x14ac:dyDescent="0.35">
      <c r="R6617" s="154"/>
    </row>
    <row r="6618" spans="18:18" x14ac:dyDescent="0.35">
      <c r="R6618" s="154"/>
    </row>
    <row r="6619" spans="18:18" x14ac:dyDescent="0.35">
      <c r="R6619" s="154"/>
    </row>
    <row r="6620" spans="18:18" x14ac:dyDescent="0.35">
      <c r="R6620" s="154"/>
    </row>
    <row r="6621" spans="18:18" x14ac:dyDescent="0.35">
      <c r="R6621" s="154"/>
    </row>
    <row r="6622" spans="18:18" x14ac:dyDescent="0.35">
      <c r="R6622" s="154"/>
    </row>
    <row r="6623" spans="18:18" x14ac:dyDescent="0.35">
      <c r="R6623" s="154"/>
    </row>
    <row r="6624" spans="18:18" x14ac:dyDescent="0.35">
      <c r="R6624" s="154"/>
    </row>
    <row r="6625" spans="18:18" x14ac:dyDescent="0.35">
      <c r="R6625" s="154"/>
    </row>
    <row r="6626" spans="18:18" x14ac:dyDescent="0.35">
      <c r="R6626" s="154"/>
    </row>
    <row r="6627" spans="18:18" x14ac:dyDescent="0.35">
      <c r="R6627" s="154"/>
    </row>
    <row r="6628" spans="18:18" x14ac:dyDescent="0.35">
      <c r="R6628" s="154"/>
    </row>
    <row r="6629" spans="18:18" x14ac:dyDescent="0.35">
      <c r="R6629" s="154"/>
    </row>
    <row r="6630" spans="18:18" x14ac:dyDescent="0.35">
      <c r="R6630" s="154"/>
    </row>
    <row r="6631" spans="18:18" x14ac:dyDescent="0.35">
      <c r="R6631" s="154"/>
    </row>
    <row r="6632" spans="18:18" x14ac:dyDescent="0.35">
      <c r="R6632" s="154"/>
    </row>
    <row r="6633" spans="18:18" x14ac:dyDescent="0.35">
      <c r="R6633" s="154"/>
    </row>
    <row r="6634" spans="18:18" x14ac:dyDescent="0.35">
      <c r="R6634" s="154"/>
    </row>
    <row r="6635" spans="18:18" x14ac:dyDescent="0.35">
      <c r="R6635" s="154"/>
    </row>
    <row r="6636" spans="18:18" x14ac:dyDescent="0.35">
      <c r="R6636" s="154"/>
    </row>
    <row r="6637" spans="18:18" x14ac:dyDescent="0.35">
      <c r="R6637" s="154"/>
    </row>
    <row r="6638" spans="18:18" x14ac:dyDescent="0.35">
      <c r="R6638" s="154"/>
    </row>
    <row r="6639" spans="18:18" x14ac:dyDescent="0.35">
      <c r="R6639" s="154"/>
    </row>
    <row r="6640" spans="18:18" x14ac:dyDescent="0.35">
      <c r="R6640" s="154"/>
    </row>
    <row r="6641" spans="18:18" x14ac:dyDescent="0.35">
      <c r="R6641" s="154"/>
    </row>
    <row r="6642" spans="18:18" x14ac:dyDescent="0.35">
      <c r="R6642" s="154"/>
    </row>
    <row r="6643" spans="18:18" x14ac:dyDescent="0.35">
      <c r="R6643" s="154"/>
    </row>
    <row r="6644" spans="18:18" x14ac:dyDescent="0.35">
      <c r="R6644" s="154"/>
    </row>
    <row r="6645" spans="18:18" x14ac:dyDescent="0.35">
      <c r="R6645" s="154"/>
    </row>
    <row r="6646" spans="18:18" x14ac:dyDescent="0.35">
      <c r="R6646" s="154"/>
    </row>
    <row r="6647" spans="18:18" x14ac:dyDescent="0.35">
      <c r="R6647" s="154"/>
    </row>
    <row r="6648" spans="18:18" x14ac:dyDescent="0.35">
      <c r="R6648" s="154"/>
    </row>
    <row r="6649" spans="18:18" x14ac:dyDescent="0.35">
      <c r="R6649" s="154"/>
    </row>
    <row r="6650" spans="18:18" x14ac:dyDescent="0.35">
      <c r="R6650" s="154"/>
    </row>
    <row r="6651" spans="18:18" x14ac:dyDescent="0.35">
      <c r="R6651" s="154"/>
    </row>
    <row r="6652" spans="18:18" x14ac:dyDescent="0.35">
      <c r="R6652" s="154"/>
    </row>
    <row r="6653" spans="18:18" x14ac:dyDescent="0.35">
      <c r="R6653" s="154"/>
    </row>
    <row r="6654" spans="18:18" x14ac:dyDescent="0.35">
      <c r="R6654" s="154"/>
    </row>
    <row r="6655" spans="18:18" x14ac:dyDescent="0.35">
      <c r="R6655" s="154"/>
    </row>
    <row r="6656" spans="18:18" x14ac:dyDescent="0.35">
      <c r="R6656" s="154"/>
    </row>
    <row r="6657" spans="18:18" x14ac:dyDescent="0.35">
      <c r="R6657" s="154"/>
    </row>
    <row r="6658" spans="18:18" x14ac:dyDescent="0.35">
      <c r="R6658" s="154"/>
    </row>
    <row r="6659" spans="18:18" x14ac:dyDescent="0.35">
      <c r="R6659" s="154"/>
    </row>
    <row r="6660" spans="18:18" x14ac:dyDescent="0.35">
      <c r="R6660" s="154"/>
    </row>
    <row r="6661" spans="18:18" x14ac:dyDescent="0.35">
      <c r="R6661" s="154"/>
    </row>
    <row r="6662" spans="18:18" x14ac:dyDescent="0.35">
      <c r="R6662" s="154"/>
    </row>
    <row r="6663" spans="18:18" x14ac:dyDescent="0.35">
      <c r="R6663" s="154"/>
    </row>
    <row r="6664" spans="18:18" x14ac:dyDescent="0.35">
      <c r="R6664" s="154"/>
    </row>
    <row r="6665" spans="18:18" x14ac:dyDescent="0.35">
      <c r="R6665" s="154"/>
    </row>
    <row r="6666" spans="18:18" x14ac:dyDescent="0.35">
      <c r="R6666" s="154"/>
    </row>
    <row r="6667" spans="18:18" x14ac:dyDescent="0.35">
      <c r="R6667" s="154"/>
    </row>
    <row r="6668" spans="18:18" x14ac:dyDescent="0.35">
      <c r="R6668" s="154"/>
    </row>
    <row r="6669" spans="18:18" x14ac:dyDescent="0.35">
      <c r="R6669" s="154"/>
    </row>
    <row r="6670" spans="18:18" x14ac:dyDescent="0.35">
      <c r="R6670" s="154"/>
    </row>
    <row r="6671" spans="18:18" x14ac:dyDescent="0.35">
      <c r="R6671" s="154"/>
    </row>
    <row r="6672" spans="18:18" x14ac:dyDescent="0.35">
      <c r="R6672" s="154"/>
    </row>
    <row r="6673" spans="18:18" x14ac:dyDescent="0.35">
      <c r="R6673" s="154"/>
    </row>
    <row r="6674" spans="18:18" x14ac:dyDescent="0.35">
      <c r="R6674" s="154"/>
    </row>
    <row r="6675" spans="18:18" x14ac:dyDescent="0.35">
      <c r="R6675" s="154"/>
    </row>
    <row r="6676" spans="18:18" x14ac:dyDescent="0.35">
      <c r="R6676" s="154"/>
    </row>
    <row r="6677" spans="18:18" x14ac:dyDescent="0.35">
      <c r="R6677" s="154"/>
    </row>
    <row r="6678" spans="18:18" x14ac:dyDescent="0.35">
      <c r="R6678" s="154"/>
    </row>
    <row r="6679" spans="18:18" x14ac:dyDescent="0.35">
      <c r="R6679" s="154"/>
    </row>
    <row r="6680" spans="18:18" x14ac:dyDescent="0.35">
      <c r="R6680" s="154"/>
    </row>
    <row r="6681" spans="18:18" x14ac:dyDescent="0.35">
      <c r="R6681" s="154"/>
    </row>
    <row r="6682" spans="18:18" x14ac:dyDescent="0.35">
      <c r="R6682" s="154"/>
    </row>
    <row r="6683" spans="18:18" x14ac:dyDescent="0.35">
      <c r="R6683" s="154"/>
    </row>
    <row r="6684" spans="18:18" x14ac:dyDescent="0.35">
      <c r="R6684" s="154"/>
    </row>
    <row r="6685" spans="18:18" x14ac:dyDescent="0.35">
      <c r="R6685" s="154"/>
    </row>
    <row r="6686" spans="18:18" x14ac:dyDescent="0.35">
      <c r="R6686" s="154"/>
    </row>
    <row r="6687" spans="18:18" x14ac:dyDescent="0.35">
      <c r="R6687" s="154"/>
    </row>
    <row r="6688" spans="18:18" x14ac:dyDescent="0.35">
      <c r="R6688" s="154"/>
    </row>
    <row r="6689" spans="18:18" x14ac:dyDescent="0.35">
      <c r="R6689" s="154"/>
    </row>
    <row r="6690" spans="18:18" x14ac:dyDescent="0.35">
      <c r="R6690" s="154"/>
    </row>
    <row r="6691" spans="18:18" x14ac:dyDescent="0.35">
      <c r="R6691" s="154"/>
    </row>
    <row r="6692" spans="18:18" x14ac:dyDescent="0.35">
      <c r="R6692" s="154"/>
    </row>
    <row r="6693" spans="18:18" x14ac:dyDescent="0.35">
      <c r="R6693" s="154"/>
    </row>
    <row r="6694" spans="18:18" x14ac:dyDescent="0.35">
      <c r="R6694" s="154"/>
    </row>
    <row r="6695" spans="18:18" x14ac:dyDescent="0.35">
      <c r="R6695" s="154"/>
    </row>
    <row r="6696" spans="18:18" x14ac:dyDescent="0.35">
      <c r="R6696" s="154"/>
    </row>
    <row r="6697" spans="18:18" x14ac:dyDescent="0.35">
      <c r="R6697" s="154"/>
    </row>
    <row r="6698" spans="18:18" x14ac:dyDescent="0.35">
      <c r="R6698" s="154"/>
    </row>
    <row r="6699" spans="18:18" x14ac:dyDescent="0.35">
      <c r="R6699" s="154"/>
    </row>
    <row r="6700" spans="18:18" x14ac:dyDescent="0.35">
      <c r="R6700" s="154"/>
    </row>
    <row r="6701" spans="18:18" x14ac:dyDescent="0.35">
      <c r="R6701" s="154"/>
    </row>
    <row r="6702" spans="18:18" x14ac:dyDescent="0.35">
      <c r="R6702" s="154"/>
    </row>
    <row r="6703" spans="18:18" x14ac:dyDescent="0.35">
      <c r="R6703" s="154"/>
    </row>
    <row r="6704" spans="18:18" x14ac:dyDescent="0.35">
      <c r="R6704" s="154"/>
    </row>
    <row r="6705" spans="18:18" x14ac:dyDescent="0.35">
      <c r="R6705" s="154"/>
    </row>
    <row r="6706" spans="18:18" x14ac:dyDescent="0.35">
      <c r="R6706" s="154"/>
    </row>
    <row r="6707" spans="18:18" x14ac:dyDescent="0.35">
      <c r="R6707" s="154"/>
    </row>
    <row r="6708" spans="18:18" x14ac:dyDescent="0.35">
      <c r="R6708" s="154"/>
    </row>
    <row r="6709" spans="18:18" x14ac:dyDescent="0.35">
      <c r="R6709" s="154"/>
    </row>
    <row r="6710" spans="18:18" x14ac:dyDescent="0.35">
      <c r="R6710" s="154"/>
    </row>
    <row r="6711" spans="18:18" x14ac:dyDescent="0.35">
      <c r="R6711" s="154"/>
    </row>
    <row r="6712" spans="18:18" x14ac:dyDescent="0.35">
      <c r="R6712" s="154"/>
    </row>
    <row r="6713" spans="18:18" x14ac:dyDescent="0.35">
      <c r="R6713" s="154"/>
    </row>
    <row r="6714" spans="18:18" x14ac:dyDescent="0.35">
      <c r="R6714" s="154"/>
    </row>
    <row r="6715" spans="18:18" x14ac:dyDescent="0.35">
      <c r="R6715" s="154"/>
    </row>
    <row r="6716" spans="18:18" x14ac:dyDescent="0.35">
      <c r="R6716" s="154"/>
    </row>
    <row r="6717" spans="18:18" x14ac:dyDescent="0.35">
      <c r="R6717" s="154"/>
    </row>
    <row r="6718" spans="18:18" x14ac:dyDescent="0.35">
      <c r="R6718" s="154"/>
    </row>
    <row r="6719" spans="18:18" x14ac:dyDescent="0.35">
      <c r="R6719" s="154"/>
    </row>
    <row r="6720" spans="18:18" x14ac:dyDescent="0.35">
      <c r="R6720" s="154"/>
    </row>
    <row r="6721" spans="18:18" x14ac:dyDescent="0.35">
      <c r="R6721" s="154"/>
    </row>
    <row r="6722" spans="18:18" x14ac:dyDescent="0.35">
      <c r="R6722" s="154"/>
    </row>
    <row r="6723" spans="18:18" x14ac:dyDescent="0.35">
      <c r="R6723" s="154"/>
    </row>
    <row r="6724" spans="18:18" x14ac:dyDescent="0.35">
      <c r="R6724" s="154"/>
    </row>
    <row r="6725" spans="18:18" x14ac:dyDescent="0.35">
      <c r="R6725" s="154"/>
    </row>
    <row r="6726" spans="18:18" x14ac:dyDescent="0.35">
      <c r="R6726" s="154"/>
    </row>
    <row r="6727" spans="18:18" x14ac:dyDescent="0.35">
      <c r="R6727" s="154"/>
    </row>
    <row r="6728" spans="18:18" x14ac:dyDescent="0.35">
      <c r="R6728" s="154"/>
    </row>
    <row r="6729" spans="18:18" x14ac:dyDescent="0.35">
      <c r="R6729" s="154"/>
    </row>
    <row r="6730" spans="18:18" x14ac:dyDescent="0.35">
      <c r="R6730" s="154"/>
    </row>
    <row r="6731" spans="18:18" x14ac:dyDescent="0.35">
      <c r="R6731" s="154"/>
    </row>
    <row r="6732" spans="18:18" x14ac:dyDescent="0.35">
      <c r="R6732" s="154"/>
    </row>
    <row r="6733" spans="18:18" x14ac:dyDescent="0.35">
      <c r="R6733" s="154"/>
    </row>
    <row r="6734" spans="18:18" x14ac:dyDescent="0.35">
      <c r="R6734" s="154"/>
    </row>
    <row r="6735" spans="18:18" x14ac:dyDescent="0.35">
      <c r="R6735" s="154"/>
    </row>
    <row r="6736" spans="18:18" x14ac:dyDescent="0.35">
      <c r="R6736" s="154"/>
    </row>
    <row r="6737" spans="18:18" x14ac:dyDescent="0.35">
      <c r="R6737" s="154"/>
    </row>
    <row r="6738" spans="18:18" x14ac:dyDescent="0.35">
      <c r="R6738" s="154"/>
    </row>
    <row r="6739" spans="18:18" x14ac:dyDescent="0.35">
      <c r="R6739" s="154"/>
    </row>
    <row r="6740" spans="18:18" x14ac:dyDescent="0.35">
      <c r="R6740" s="154"/>
    </row>
    <row r="6741" spans="18:18" x14ac:dyDescent="0.35">
      <c r="R6741" s="154"/>
    </row>
    <row r="6742" spans="18:18" x14ac:dyDescent="0.35">
      <c r="R6742" s="154"/>
    </row>
    <row r="6743" spans="18:18" x14ac:dyDescent="0.35">
      <c r="R6743" s="154"/>
    </row>
    <row r="6744" spans="18:18" x14ac:dyDescent="0.35">
      <c r="R6744" s="154"/>
    </row>
    <row r="6745" spans="18:18" x14ac:dyDescent="0.35">
      <c r="R6745" s="154"/>
    </row>
    <row r="6746" spans="18:18" x14ac:dyDescent="0.35">
      <c r="R6746" s="154"/>
    </row>
    <row r="6747" spans="18:18" x14ac:dyDescent="0.35">
      <c r="R6747" s="154"/>
    </row>
    <row r="6748" spans="18:18" x14ac:dyDescent="0.35">
      <c r="R6748" s="154"/>
    </row>
    <row r="6749" spans="18:18" x14ac:dyDescent="0.35">
      <c r="R6749" s="154"/>
    </row>
    <row r="6750" spans="18:18" x14ac:dyDescent="0.35">
      <c r="R6750" s="154"/>
    </row>
    <row r="6751" spans="18:18" x14ac:dyDescent="0.35">
      <c r="R6751" s="154"/>
    </row>
    <row r="6752" spans="18:18" x14ac:dyDescent="0.35">
      <c r="R6752" s="154"/>
    </row>
    <row r="6753" spans="18:18" x14ac:dyDescent="0.35">
      <c r="R6753" s="154"/>
    </row>
    <row r="6754" spans="18:18" x14ac:dyDescent="0.35">
      <c r="R6754" s="154"/>
    </row>
    <row r="6755" spans="18:18" x14ac:dyDescent="0.35">
      <c r="R6755" s="154"/>
    </row>
    <row r="6756" spans="18:18" x14ac:dyDescent="0.35">
      <c r="R6756" s="154"/>
    </row>
    <row r="6757" spans="18:18" x14ac:dyDescent="0.35">
      <c r="R6757" s="154"/>
    </row>
    <row r="6758" spans="18:18" x14ac:dyDescent="0.35">
      <c r="R6758" s="154"/>
    </row>
    <row r="6759" spans="18:18" x14ac:dyDescent="0.35">
      <c r="R6759" s="154"/>
    </row>
    <row r="6760" spans="18:18" x14ac:dyDescent="0.35">
      <c r="R6760" s="154"/>
    </row>
    <row r="6761" spans="18:18" x14ac:dyDescent="0.35">
      <c r="R6761" s="154"/>
    </row>
    <row r="6762" spans="18:18" x14ac:dyDescent="0.35">
      <c r="R6762" s="154"/>
    </row>
    <row r="6763" spans="18:18" x14ac:dyDescent="0.35">
      <c r="R6763" s="154"/>
    </row>
    <row r="6764" spans="18:18" x14ac:dyDescent="0.35">
      <c r="R6764" s="154"/>
    </row>
    <row r="6765" spans="18:18" x14ac:dyDescent="0.35">
      <c r="R6765" s="154"/>
    </row>
    <row r="6766" spans="18:18" x14ac:dyDescent="0.35">
      <c r="R6766" s="154"/>
    </row>
    <row r="6767" spans="18:18" x14ac:dyDescent="0.35">
      <c r="R6767" s="154"/>
    </row>
    <row r="6768" spans="18:18" x14ac:dyDescent="0.35">
      <c r="R6768" s="154"/>
    </row>
    <row r="6769" spans="18:18" x14ac:dyDescent="0.35">
      <c r="R6769" s="154"/>
    </row>
    <row r="6770" spans="18:18" x14ac:dyDescent="0.35">
      <c r="R6770" s="154"/>
    </row>
    <row r="6771" spans="18:18" x14ac:dyDescent="0.35">
      <c r="R6771" s="154"/>
    </row>
    <row r="6772" spans="18:18" x14ac:dyDescent="0.35">
      <c r="R6772" s="154"/>
    </row>
    <row r="6773" spans="18:18" x14ac:dyDescent="0.35">
      <c r="R6773" s="154"/>
    </row>
    <row r="6774" spans="18:18" x14ac:dyDescent="0.35">
      <c r="R6774" s="154"/>
    </row>
    <row r="6775" spans="18:18" x14ac:dyDescent="0.35">
      <c r="R6775" s="154"/>
    </row>
    <row r="6776" spans="18:18" x14ac:dyDescent="0.35">
      <c r="R6776" s="154"/>
    </row>
    <row r="6777" spans="18:18" x14ac:dyDescent="0.35">
      <c r="R6777" s="154"/>
    </row>
    <row r="6778" spans="18:18" x14ac:dyDescent="0.35">
      <c r="R6778" s="154"/>
    </row>
    <row r="6779" spans="18:18" x14ac:dyDescent="0.35">
      <c r="R6779" s="154"/>
    </row>
    <row r="6780" spans="18:18" x14ac:dyDescent="0.35">
      <c r="R6780" s="154"/>
    </row>
    <row r="6781" spans="18:18" x14ac:dyDescent="0.35">
      <c r="R6781" s="154"/>
    </row>
    <row r="6782" spans="18:18" x14ac:dyDescent="0.35">
      <c r="R6782" s="154"/>
    </row>
    <row r="6783" spans="18:18" x14ac:dyDescent="0.35">
      <c r="R6783" s="154"/>
    </row>
    <row r="6784" spans="18:18" x14ac:dyDescent="0.35">
      <c r="R6784" s="154"/>
    </row>
    <row r="6785" spans="18:18" x14ac:dyDescent="0.35">
      <c r="R6785" s="154"/>
    </row>
    <row r="6786" spans="18:18" x14ac:dyDescent="0.35">
      <c r="R6786" s="154"/>
    </row>
    <row r="6787" spans="18:18" x14ac:dyDescent="0.35">
      <c r="R6787" s="154"/>
    </row>
    <row r="6788" spans="18:18" x14ac:dyDescent="0.35">
      <c r="R6788" s="154"/>
    </row>
    <row r="6789" spans="18:18" x14ac:dyDescent="0.35">
      <c r="R6789" s="154"/>
    </row>
    <row r="6790" spans="18:18" x14ac:dyDescent="0.35">
      <c r="R6790" s="154"/>
    </row>
    <row r="6791" spans="18:18" x14ac:dyDescent="0.35">
      <c r="R6791" s="154"/>
    </row>
    <row r="6792" spans="18:18" x14ac:dyDescent="0.35">
      <c r="R6792" s="154"/>
    </row>
    <row r="6793" spans="18:18" x14ac:dyDescent="0.35">
      <c r="R6793" s="154"/>
    </row>
    <row r="6794" spans="18:18" x14ac:dyDescent="0.35">
      <c r="R6794" s="154"/>
    </row>
    <row r="6795" spans="18:18" x14ac:dyDescent="0.35">
      <c r="R6795" s="154"/>
    </row>
    <row r="6796" spans="18:18" x14ac:dyDescent="0.35">
      <c r="R6796" s="154"/>
    </row>
    <row r="6797" spans="18:18" x14ac:dyDescent="0.35">
      <c r="R6797" s="154"/>
    </row>
    <row r="6798" spans="18:18" x14ac:dyDescent="0.35">
      <c r="R6798" s="154"/>
    </row>
    <row r="6799" spans="18:18" x14ac:dyDescent="0.35">
      <c r="R6799" s="154"/>
    </row>
    <row r="6800" spans="18:18" x14ac:dyDescent="0.35">
      <c r="R6800" s="154"/>
    </row>
    <row r="6801" spans="18:18" x14ac:dyDescent="0.35">
      <c r="R6801" s="154"/>
    </row>
    <row r="6802" spans="18:18" x14ac:dyDescent="0.35">
      <c r="R6802" s="154"/>
    </row>
    <row r="6803" spans="18:18" x14ac:dyDescent="0.35">
      <c r="R6803" s="154"/>
    </row>
    <row r="6804" spans="18:18" x14ac:dyDescent="0.35">
      <c r="R6804" s="154"/>
    </row>
    <row r="6805" spans="18:18" x14ac:dyDescent="0.35">
      <c r="R6805" s="154"/>
    </row>
    <row r="6806" spans="18:18" x14ac:dyDescent="0.35">
      <c r="R6806" s="154"/>
    </row>
    <row r="6807" spans="18:18" x14ac:dyDescent="0.35">
      <c r="R6807" s="154"/>
    </row>
    <row r="6808" spans="18:18" x14ac:dyDescent="0.35">
      <c r="R6808" s="154"/>
    </row>
    <row r="6809" spans="18:18" x14ac:dyDescent="0.35">
      <c r="R6809" s="154"/>
    </row>
    <row r="6810" spans="18:18" x14ac:dyDescent="0.35">
      <c r="R6810" s="154"/>
    </row>
    <row r="6811" spans="18:18" x14ac:dyDescent="0.35">
      <c r="R6811" s="154"/>
    </row>
    <row r="6812" spans="18:18" x14ac:dyDescent="0.35">
      <c r="R6812" s="154"/>
    </row>
    <row r="6813" spans="18:18" x14ac:dyDescent="0.35">
      <c r="R6813" s="154"/>
    </row>
    <row r="6814" spans="18:18" x14ac:dyDescent="0.35">
      <c r="R6814" s="154"/>
    </row>
    <row r="6815" spans="18:18" x14ac:dyDescent="0.35">
      <c r="R6815" s="154"/>
    </row>
    <row r="6816" spans="18:18" x14ac:dyDescent="0.35">
      <c r="R6816" s="154"/>
    </row>
    <row r="6817" spans="18:18" x14ac:dyDescent="0.35">
      <c r="R6817" s="154"/>
    </row>
    <row r="6818" spans="18:18" x14ac:dyDescent="0.35">
      <c r="R6818" s="154"/>
    </row>
    <row r="6819" spans="18:18" x14ac:dyDescent="0.35">
      <c r="R6819" s="154"/>
    </row>
    <row r="6820" spans="18:18" x14ac:dyDescent="0.35">
      <c r="R6820" s="154"/>
    </row>
    <row r="6821" spans="18:18" x14ac:dyDescent="0.35">
      <c r="R6821" s="154"/>
    </row>
    <row r="6822" spans="18:18" x14ac:dyDescent="0.35">
      <c r="R6822" s="154"/>
    </row>
    <row r="6823" spans="18:18" x14ac:dyDescent="0.35">
      <c r="R6823" s="154"/>
    </row>
    <row r="6824" spans="18:18" x14ac:dyDescent="0.35">
      <c r="R6824" s="154"/>
    </row>
    <row r="6825" spans="18:18" x14ac:dyDescent="0.35">
      <c r="R6825" s="154"/>
    </row>
    <row r="6826" spans="18:18" x14ac:dyDescent="0.35">
      <c r="R6826" s="154"/>
    </row>
    <row r="6827" spans="18:18" x14ac:dyDescent="0.35">
      <c r="R6827" s="154"/>
    </row>
    <row r="6828" spans="18:18" x14ac:dyDescent="0.35">
      <c r="R6828" s="154"/>
    </row>
    <row r="6829" spans="18:18" x14ac:dyDescent="0.35">
      <c r="R6829" s="154"/>
    </row>
    <row r="6830" spans="18:18" x14ac:dyDescent="0.35">
      <c r="R6830" s="154"/>
    </row>
    <row r="6831" spans="18:18" x14ac:dyDescent="0.35">
      <c r="R6831" s="154"/>
    </row>
    <row r="6832" spans="18:18" x14ac:dyDescent="0.35">
      <c r="R6832" s="154"/>
    </row>
    <row r="6833" spans="18:18" x14ac:dyDescent="0.35">
      <c r="R6833" s="154"/>
    </row>
    <row r="6834" spans="18:18" x14ac:dyDescent="0.35">
      <c r="R6834" s="154"/>
    </row>
    <row r="6835" spans="18:18" x14ac:dyDescent="0.35">
      <c r="R6835" s="154"/>
    </row>
    <row r="6836" spans="18:18" x14ac:dyDescent="0.35">
      <c r="R6836" s="154"/>
    </row>
    <row r="6837" spans="18:18" x14ac:dyDescent="0.35">
      <c r="R6837" s="154"/>
    </row>
    <row r="6838" spans="18:18" x14ac:dyDescent="0.35">
      <c r="R6838" s="154"/>
    </row>
    <row r="6839" spans="18:18" x14ac:dyDescent="0.35">
      <c r="R6839" s="154"/>
    </row>
    <row r="6840" spans="18:18" x14ac:dyDescent="0.35">
      <c r="R6840" s="154"/>
    </row>
    <row r="6841" spans="18:18" x14ac:dyDescent="0.35">
      <c r="R6841" s="154"/>
    </row>
    <row r="6842" spans="18:18" x14ac:dyDescent="0.35">
      <c r="R6842" s="154"/>
    </row>
    <row r="6843" spans="18:18" x14ac:dyDescent="0.35">
      <c r="R6843" s="154"/>
    </row>
    <row r="6844" spans="18:18" x14ac:dyDescent="0.35">
      <c r="R6844" s="154"/>
    </row>
    <row r="6845" spans="18:18" x14ac:dyDescent="0.35">
      <c r="R6845" s="154"/>
    </row>
    <row r="6846" spans="18:18" x14ac:dyDescent="0.35">
      <c r="R6846" s="154"/>
    </row>
    <row r="6847" spans="18:18" x14ac:dyDescent="0.35">
      <c r="R6847" s="154"/>
    </row>
    <row r="6848" spans="18:18" x14ac:dyDescent="0.35">
      <c r="R6848" s="154"/>
    </row>
    <row r="6849" spans="18:18" x14ac:dyDescent="0.35">
      <c r="R6849" s="154"/>
    </row>
    <row r="6850" spans="18:18" x14ac:dyDescent="0.35">
      <c r="R6850" s="154"/>
    </row>
    <row r="6851" spans="18:18" x14ac:dyDescent="0.35">
      <c r="R6851" s="154"/>
    </row>
    <row r="6852" spans="18:18" x14ac:dyDescent="0.35">
      <c r="R6852" s="154"/>
    </row>
    <row r="6853" spans="18:18" x14ac:dyDescent="0.35">
      <c r="R6853" s="154"/>
    </row>
    <row r="6854" spans="18:18" x14ac:dyDescent="0.35">
      <c r="R6854" s="154"/>
    </row>
    <row r="6855" spans="18:18" x14ac:dyDescent="0.35">
      <c r="R6855" s="154"/>
    </row>
    <row r="6856" spans="18:18" x14ac:dyDescent="0.35">
      <c r="R6856" s="154"/>
    </row>
    <row r="6857" spans="18:18" x14ac:dyDescent="0.35">
      <c r="R6857" s="154"/>
    </row>
    <row r="6858" spans="18:18" x14ac:dyDescent="0.35">
      <c r="R6858" s="154"/>
    </row>
    <row r="6859" spans="18:18" x14ac:dyDescent="0.35">
      <c r="R6859" s="154"/>
    </row>
    <row r="6860" spans="18:18" x14ac:dyDescent="0.35">
      <c r="R6860" s="154"/>
    </row>
    <row r="6861" spans="18:18" x14ac:dyDescent="0.35">
      <c r="R6861" s="154"/>
    </row>
    <row r="6862" spans="18:18" x14ac:dyDescent="0.35">
      <c r="R6862" s="154"/>
    </row>
    <row r="6863" spans="18:18" x14ac:dyDescent="0.35">
      <c r="R6863" s="154"/>
    </row>
    <row r="6864" spans="18:18" x14ac:dyDescent="0.35">
      <c r="R6864" s="154"/>
    </row>
    <row r="6865" spans="18:18" x14ac:dyDescent="0.35">
      <c r="R6865" s="154"/>
    </row>
    <row r="6866" spans="18:18" x14ac:dyDescent="0.35">
      <c r="R6866" s="154"/>
    </row>
    <row r="6867" spans="18:18" x14ac:dyDescent="0.35">
      <c r="R6867" s="154"/>
    </row>
    <row r="6868" spans="18:18" x14ac:dyDescent="0.35">
      <c r="R6868" s="154"/>
    </row>
    <row r="6869" spans="18:18" x14ac:dyDescent="0.35">
      <c r="R6869" s="154"/>
    </row>
    <row r="6870" spans="18:18" x14ac:dyDescent="0.35">
      <c r="R6870" s="154"/>
    </row>
    <row r="6871" spans="18:18" x14ac:dyDescent="0.35">
      <c r="R6871" s="154"/>
    </row>
    <row r="6872" spans="18:18" x14ac:dyDescent="0.35">
      <c r="R6872" s="154"/>
    </row>
    <row r="6873" spans="18:18" x14ac:dyDescent="0.35">
      <c r="R6873" s="154"/>
    </row>
    <row r="6874" spans="18:18" x14ac:dyDescent="0.35">
      <c r="R6874" s="154"/>
    </row>
    <row r="6875" spans="18:18" x14ac:dyDescent="0.35">
      <c r="R6875" s="154"/>
    </row>
    <row r="6876" spans="18:18" x14ac:dyDescent="0.35">
      <c r="R6876" s="154"/>
    </row>
    <row r="6877" spans="18:18" x14ac:dyDescent="0.35">
      <c r="R6877" s="154"/>
    </row>
    <row r="6878" spans="18:18" x14ac:dyDescent="0.35">
      <c r="R6878" s="154"/>
    </row>
    <row r="6879" spans="18:18" x14ac:dyDescent="0.35">
      <c r="R6879" s="154"/>
    </row>
    <row r="6880" spans="18:18" x14ac:dyDescent="0.35">
      <c r="R6880" s="154"/>
    </row>
    <row r="6881" spans="18:18" x14ac:dyDescent="0.35">
      <c r="R6881" s="154"/>
    </row>
    <row r="6882" spans="18:18" x14ac:dyDescent="0.35">
      <c r="R6882" s="154"/>
    </row>
    <row r="6883" spans="18:18" x14ac:dyDescent="0.35">
      <c r="R6883" s="154"/>
    </row>
    <row r="6884" spans="18:18" x14ac:dyDescent="0.35">
      <c r="R6884" s="154"/>
    </row>
    <row r="6885" spans="18:18" x14ac:dyDescent="0.35">
      <c r="R6885" s="154"/>
    </row>
    <row r="6886" spans="18:18" x14ac:dyDescent="0.35">
      <c r="R6886" s="154"/>
    </row>
    <row r="6887" spans="18:18" x14ac:dyDescent="0.35">
      <c r="R6887" s="154"/>
    </row>
    <row r="6888" spans="18:18" x14ac:dyDescent="0.35">
      <c r="R6888" s="154"/>
    </row>
    <row r="6889" spans="18:18" x14ac:dyDescent="0.35">
      <c r="R6889" s="154"/>
    </row>
    <row r="6890" spans="18:18" x14ac:dyDescent="0.35">
      <c r="R6890" s="154"/>
    </row>
    <row r="6891" spans="18:18" x14ac:dyDescent="0.35">
      <c r="R6891" s="154"/>
    </row>
    <row r="6892" spans="18:18" x14ac:dyDescent="0.35">
      <c r="R6892" s="154"/>
    </row>
    <row r="6893" spans="18:18" x14ac:dyDescent="0.35">
      <c r="R6893" s="154"/>
    </row>
    <row r="6894" spans="18:18" x14ac:dyDescent="0.35">
      <c r="R6894" s="154"/>
    </row>
    <row r="6895" spans="18:18" x14ac:dyDescent="0.35">
      <c r="R6895" s="154"/>
    </row>
    <row r="6896" spans="18:18" x14ac:dyDescent="0.35">
      <c r="R6896" s="154"/>
    </row>
    <row r="6897" spans="18:18" x14ac:dyDescent="0.35">
      <c r="R6897" s="154"/>
    </row>
    <row r="6898" spans="18:18" x14ac:dyDescent="0.35">
      <c r="R6898" s="154"/>
    </row>
    <row r="6899" spans="18:18" x14ac:dyDescent="0.35">
      <c r="R6899" s="154"/>
    </row>
    <row r="6900" spans="18:18" x14ac:dyDescent="0.35">
      <c r="R6900" s="154"/>
    </row>
    <row r="6901" spans="18:18" x14ac:dyDescent="0.35">
      <c r="R6901" s="154"/>
    </row>
    <row r="6902" spans="18:18" x14ac:dyDescent="0.35">
      <c r="R6902" s="154"/>
    </row>
    <row r="6903" spans="18:18" x14ac:dyDescent="0.35">
      <c r="R6903" s="154"/>
    </row>
    <row r="6904" spans="18:18" x14ac:dyDescent="0.35">
      <c r="R6904" s="154"/>
    </row>
    <row r="6905" spans="18:18" x14ac:dyDescent="0.35">
      <c r="R6905" s="154"/>
    </row>
    <row r="6906" spans="18:18" x14ac:dyDescent="0.35">
      <c r="R6906" s="154"/>
    </row>
    <row r="6907" spans="18:18" x14ac:dyDescent="0.35">
      <c r="R6907" s="154"/>
    </row>
    <row r="6908" spans="18:18" x14ac:dyDescent="0.35">
      <c r="R6908" s="154"/>
    </row>
    <row r="6909" spans="18:18" x14ac:dyDescent="0.35">
      <c r="R6909" s="154"/>
    </row>
    <row r="6910" spans="18:18" x14ac:dyDescent="0.35">
      <c r="R6910" s="154"/>
    </row>
    <row r="6911" spans="18:18" x14ac:dyDescent="0.35">
      <c r="R6911" s="154"/>
    </row>
    <row r="6912" spans="18:18" x14ac:dyDescent="0.35">
      <c r="R6912" s="154"/>
    </row>
    <row r="6913" spans="18:18" x14ac:dyDescent="0.35">
      <c r="R6913" s="154"/>
    </row>
    <row r="6914" spans="18:18" x14ac:dyDescent="0.35">
      <c r="R6914" s="154"/>
    </row>
    <row r="6915" spans="18:18" x14ac:dyDescent="0.35">
      <c r="R6915" s="154"/>
    </row>
    <row r="6916" spans="18:18" x14ac:dyDescent="0.35">
      <c r="R6916" s="154"/>
    </row>
    <row r="6917" spans="18:18" x14ac:dyDescent="0.35">
      <c r="R6917" s="154"/>
    </row>
    <row r="6918" spans="18:18" x14ac:dyDescent="0.35">
      <c r="R6918" s="154"/>
    </row>
    <row r="6919" spans="18:18" x14ac:dyDescent="0.35">
      <c r="R6919" s="154"/>
    </row>
    <row r="6920" spans="18:18" x14ac:dyDescent="0.35">
      <c r="R6920" s="154"/>
    </row>
    <row r="6921" spans="18:18" x14ac:dyDescent="0.35">
      <c r="R6921" s="154"/>
    </row>
    <row r="6922" spans="18:18" x14ac:dyDescent="0.35">
      <c r="R6922" s="154"/>
    </row>
    <row r="6923" spans="18:18" x14ac:dyDescent="0.35">
      <c r="R6923" s="154"/>
    </row>
    <row r="6924" spans="18:18" x14ac:dyDescent="0.35">
      <c r="R6924" s="154"/>
    </row>
    <row r="6925" spans="18:18" x14ac:dyDescent="0.35">
      <c r="R6925" s="154"/>
    </row>
    <row r="6926" spans="18:18" x14ac:dyDescent="0.35">
      <c r="R6926" s="154"/>
    </row>
    <row r="6927" spans="18:18" x14ac:dyDescent="0.35">
      <c r="R6927" s="154"/>
    </row>
    <row r="6928" spans="18:18" x14ac:dyDescent="0.35">
      <c r="R6928" s="154"/>
    </row>
    <row r="6929" spans="18:18" x14ac:dyDescent="0.35">
      <c r="R6929" s="154"/>
    </row>
    <row r="6930" spans="18:18" x14ac:dyDescent="0.35">
      <c r="R6930" s="154"/>
    </row>
    <row r="6931" spans="18:18" x14ac:dyDescent="0.35">
      <c r="R6931" s="154"/>
    </row>
    <row r="6932" spans="18:18" x14ac:dyDescent="0.35">
      <c r="R6932" s="154"/>
    </row>
    <row r="6933" spans="18:18" x14ac:dyDescent="0.35">
      <c r="R6933" s="154"/>
    </row>
    <row r="6934" spans="18:18" x14ac:dyDescent="0.35">
      <c r="R6934" s="154"/>
    </row>
    <row r="6935" spans="18:18" x14ac:dyDescent="0.35">
      <c r="R6935" s="154"/>
    </row>
    <row r="6936" spans="18:18" x14ac:dyDescent="0.35">
      <c r="R6936" s="154"/>
    </row>
    <row r="6937" spans="18:18" x14ac:dyDescent="0.35">
      <c r="R6937" s="154"/>
    </row>
    <row r="6938" spans="18:18" x14ac:dyDescent="0.35">
      <c r="R6938" s="154"/>
    </row>
    <row r="6939" spans="18:18" x14ac:dyDescent="0.35">
      <c r="R6939" s="154"/>
    </row>
    <row r="6940" spans="18:18" x14ac:dyDescent="0.35">
      <c r="R6940" s="154"/>
    </row>
    <row r="6941" spans="18:18" x14ac:dyDescent="0.35">
      <c r="R6941" s="154"/>
    </row>
    <row r="6942" spans="18:18" x14ac:dyDescent="0.35">
      <c r="R6942" s="154"/>
    </row>
    <row r="6943" spans="18:18" x14ac:dyDescent="0.35">
      <c r="R6943" s="154"/>
    </row>
    <row r="6944" spans="18:18" x14ac:dyDescent="0.35">
      <c r="R6944" s="154"/>
    </row>
    <row r="6945" spans="18:18" x14ac:dyDescent="0.35">
      <c r="R6945" s="154"/>
    </row>
    <row r="6946" spans="18:18" x14ac:dyDescent="0.35">
      <c r="R6946" s="154"/>
    </row>
    <row r="6947" spans="18:18" x14ac:dyDescent="0.35">
      <c r="R6947" s="154"/>
    </row>
    <row r="6948" spans="18:18" x14ac:dyDescent="0.35">
      <c r="R6948" s="154"/>
    </row>
    <row r="6949" spans="18:18" x14ac:dyDescent="0.35">
      <c r="R6949" s="154"/>
    </row>
    <row r="6950" spans="18:18" x14ac:dyDescent="0.35">
      <c r="R6950" s="154"/>
    </row>
    <row r="6951" spans="18:18" x14ac:dyDescent="0.35">
      <c r="R6951" s="154"/>
    </row>
    <row r="6952" spans="18:18" x14ac:dyDescent="0.35">
      <c r="R6952" s="154"/>
    </row>
    <row r="6953" spans="18:18" x14ac:dyDescent="0.35">
      <c r="R6953" s="154"/>
    </row>
    <row r="6954" spans="18:18" x14ac:dyDescent="0.35">
      <c r="R6954" s="154"/>
    </row>
    <row r="6955" spans="18:18" x14ac:dyDescent="0.35">
      <c r="R6955" s="154"/>
    </row>
    <row r="6956" spans="18:18" x14ac:dyDescent="0.35">
      <c r="R6956" s="154"/>
    </row>
    <row r="6957" spans="18:18" x14ac:dyDescent="0.35">
      <c r="R6957" s="154"/>
    </row>
    <row r="6958" spans="18:18" x14ac:dyDescent="0.35">
      <c r="R6958" s="154"/>
    </row>
    <row r="6959" spans="18:18" x14ac:dyDescent="0.35">
      <c r="R6959" s="154"/>
    </row>
    <row r="6960" spans="18:18" x14ac:dyDescent="0.35">
      <c r="R6960" s="154"/>
    </row>
    <row r="6961" spans="18:18" x14ac:dyDescent="0.35">
      <c r="R6961" s="154"/>
    </row>
    <row r="6962" spans="18:18" x14ac:dyDescent="0.35">
      <c r="R6962" s="154"/>
    </row>
    <row r="6963" spans="18:18" x14ac:dyDescent="0.35">
      <c r="R6963" s="154"/>
    </row>
    <row r="6964" spans="18:18" x14ac:dyDescent="0.35">
      <c r="R6964" s="154"/>
    </row>
    <row r="6965" spans="18:18" x14ac:dyDescent="0.35">
      <c r="R6965" s="154"/>
    </row>
    <row r="6966" spans="18:18" x14ac:dyDescent="0.35">
      <c r="R6966" s="154"/>
    </row>
    <row r="6967" spans="18:18" x14ac:dyDescent="0.35">
      <c r="R6967" s="154"/>
    </row>
    <row r="6968" spans="18:18" x14ac:dyDescent="0.35">
      <c r="R6968" s="154"/>
    </row>
    <row r="6969" spans="18:18" x14ac:dyDescent="0.35">
      <c r="R6969" s="154"/>
    </row>
    <row r="6970" spans="18:18" x14ac:dyDescent="0.35">
      <c r="R6970" s="154"/>
    </row>
    <row r="6971" spans="18:18" x14ac:dyDescent="0.35">
      <c r="R6971" s="154"/>
    </row>
    <row r="6972" spans="18:18" x14ac:dyDescent="0.35">
      <c r="R6972" s="154"/>
    </row>
    <row r="6973" spans="18:18" x14ac:dyDescent="0.35">
      <c r="R6973" s="154"/>
    </row>
    <row r="6974" spans="18:18" x14ac:dyDescent="0.35">
      <c r="R6974" s="154"/>
    </row>
    <row r="6975" spans="18:18" x14ac:dyDescent="0.35">
      <c r="R6975" s="154"/>
    </row>
    <row r="6976" spans="18:18" x14ac:dyDescent="0.35">
      <c r="R6976" s="154"/>
    </row>
    <row r="6977" spans="18:18" x14ac:dyDescent="0.35">
      <c r="R6977" s="154"/>
    </row>
    <row r="6978" spans="18:18" x14ac:dyDescent="0.35">
      <c r="R6978" s="154"/>
    </row>
    <row r="6979" spans="18:18" x14ac:dyDescent="0.35">
      <c r="R6979" s="154"/>
    </row>
    <row r="6980" spans="18:18" x14ac:dyDescent="0.35">
      <c r="R6980" s="154"/>
    </row>
    <row r="6981" spans="18:18" x14ac:dyDescent="0.35">
      <c r="R6981" s="154"/>
    </row>
    <row r="6982" spans="18:18" x14ac:dyDescent="0.35">
      <c r="R6982" s="154"/>
    </row>
    <row r="6983" spans="18:18" x14ac:dyDescent="0.35">
      <c r="R6983" s="154"/>
    </row>
    <row r="6984" spans="18:18" x14ac:dyDescent="0.35">
      <c r="R6984" s="154"/>
    </row>
    <row r="6985" spans="18:18" x14ac:dyDescent="0.35">
      <c r="R6985" s="154"/>
    </row>
    <row r="6986" spans="18:18" x14ac:dyDescent="0.35">
      <c r="R6986" s="154"/>
    </row>
    <row r="6987" spans="18:18" x14ac:dyDescent="0.35">
      <c r="R6987" s="154"/>
    </row>
    <row r="6988" spans="18:18" x14ac:dyDescent="0.35">
      <c r="R6988" s="154"/>
    </row>
    <row r="6989" spans="18:18" x14ac:dyDescent="0.35">
      <c r="R6989" s="154"/>
    </row>
    <row r="6990" spans="18:18" x14ac:dyDescent="0.35">
      <c r="R6990" s="154"/>
    </row>
    <row r="6991" spans="18:18" x14ac:dyDescent="0.35">
      <c r="R6991" s="154"/>
    </row>
    <row r="6992" spans="18:18" x14ac:dyDescent="0.35">
      <c r="R6992" s="154"/>
    </row>
    <row r="6993" spans="18:18" x14ac:dyDescent="0.35">
      <c r="R6993" s="154"/>
    </row>
    <row r="6994" spans="18:18" x14ac:dyDescent="0.35">
      <c r="R6994" s="154"/>
    </row>
    <row r="6995" spans="18:18" x14ac:dyDescent="0.35">
      <c r="R6995" s="154"/>
    </row>
    <row r="6996" spans="18:18" x14ac:dyDescent="0.35">
      <c r="R6996" s="154"/>
    </row>
    <row r="6997" spans="18:18" x14ac:dyDescent="0.35">
      <c r="R6997" s="154"/>
    </row>
    <row r="6998" spans="18:18" x14ac:dyDescent="0.35">
      <c r="R6998" s="154"/>
    </row>
    <row r="6999" spans="18:18" x14ac:dyDescent="0.35">
      <c r="R6999" s="154"/>
    </row>
    <row r="7000" spans="18:18" x14ac:dyDescent="0.35">
      <c r="R7000" s="154"/>
    </row>
    <row r="7001" spans="18:18" x14ac:dyDescent="0.35">
      <c r="R7001" s="154"/>
    </row>
    <row r="7002" spans="18:18" x14ac:dyDescent="0.35">
      <c r="R7002" s="154"/>
    </row>
    <row r="7003" spans="18:18" x14ac:dyDescent="0.35">
      <c r="R7003" s="154"/>
    </row>
    <row r="7004" spans="18:18" x14ac:dyDescent="0.35">
      <c r="R7004" s="154"/>
    </row>
    <row r="7005" spans="18:18" x14ac:dyDescent="0.35">
      <c r="R7005" s="154"/>
    </row>
    <row r="7006" spans="18:18" x14ac:dyDescent="0.35">
      <c r="R7006" s="154"/>
    </row>
    <row r="7007" spans="18:18" x14ac:dyDescent="0.35">
      <c r="R7007" s="154"/>
    </row>
    <row r="7008" spans="18:18" x14ac:dyDescent="0.35">
      <c r="R7008" s="154"/>
    </row>
    <row r="7009" spans="18:18" x14ac:dyDescent="0.35">
      <c r="R7009" s="154"/>
    </row>
    <row r="7010" spans="18:18" x14ac:dyDescent="0.35">
      <c r="R7010" s="154"/>
    </row>
    <row r="7011" spans="18:18" x14ac:dyDescent="0.35">
      <c r="R7011" s="154"/>
    </row>
    <row r="7012" spans="18:18" x14ac:dyDescent="0.35">
      <c r="R7012" s="154"/>
    </row>
    <row r="7013" spans="18:18" x14ac:dyDescent="0.35">
      <c r="R7013" s="154"/>
    </row>
    <row r="7014" spans="18:18" x14ac:dyDescent="0.35">
      <c r="R7014" s="154"/>
    </row>
    <row r="7015" spans="18:18" x14ac:dyDescent="0.35">
      <c r="R7015" s="154"/>
    </row>
    <row r="7016" spans="18:18" x14ac:dyDescent="0.35">
      <c r="R7016" s="154"/>
    </row>
    <row r="7017" spans="18:18" x14ac:dyDescent="0.35">
      <c r="R7017" s="154"/>
    </row>
    <row r="7018" spans="18:18" x14ac:dyDescent="0.35">
      <c r="R7018" s="154"/>
    </row>
    <row r="7019" spans="18:18" x14ac:dyDescent="0.35">
      <c r="R7019" s="154"/>
    </row>
    <row r="7020" spans="18:18" x14ac:dyDescent="0.35">
      <c r="R7020" s="154"/>
    </row>
    <row r="7021" spans="18:18" x14ac:dyDescent="0.35">
      <c r="R7021" s="154"/>
    </row>
    <row r="7022" spans="18:18" x14ac:dyDescent="0.35">
      <c r="R7022" s="154"/>
    </row>
    <row r="7023" spans="18:18" x14ac:dyDescent="0.35">
      <c r="R7023" s="154"/>
    </row>
    <row r="7024" spans="18:18" x14ac:dyDescent="0.35">
      <c r="R7024" s="154"/>
    </row>
    <row r="7025" spans="18:18" x14ac:dyDescent="0.35">
      <c r="R7025" s="154"/>
    </row>
    <row r="7026" spans="18:18" x14ac:dyDescent="0.35">
      <c r="R7026" s="154"/>
    </row>
    <row r="7027" spans="18:18" x14ac:dyDescent="0.35">
      <c r="R7027" s="154"/>
    </row>
    <row r="7028" spans="18:18" x14ac:dyDescent="0.35">
      <c r="R7028" s="154"/>
    </row>
    <row r="7029" spans="18:18" x14ac:dyDescent="0.35">
      <c r="R7029" s="154"/>
    </row>
    <row r="7030" spans="18:18" x14ac:dyDescent="0.35">
      <c r="R7030" s="154"/>
    </row>
    <row r="7031" spans="18:18" x14ac:dyDescent="0.35">
      <c r="R7031" s="154"/>
    </row>
    <row r="7032" spans="18:18" x14ac:dyDescent="0.35">
      <c r="R7032" s="154"/>
    </row>
    <row r="7033" spans="18:18" x14ac:dyDescent="0.35">
      <c r="R7033" s="154"/>
    </row>
    <row r="7034" spans="18:18" x14ac:dyDescent="0.35">
      <c r="R7034" s="154"/>
    </row>
    <row r="7035" spans="18:18" x14ac:dyDescent="0.35">
      <c r="R7035" s="154"/>
    </row>
    <row r="7036" spans="18:18" x14ac:dyDescent="0.35">
      <c r="R7036" s="154"/>
    </row>
    <row r="7037" spans="18:18" x14ac:dyDescent="0.35">
      <c r="R7037" s="154"/>
    </row>
    <row r="7038" spans="18:18" x14ac:dyDescent="0.35">
      <c r="R7038" s="154"/>
    </row>
    <row r="7039" spans="18:18" x14ac:dyDescent="0.35">
      <c r="R7039" s="154"/>
    </row>
    <row r="7040" spans="18:18" x14ac:dyDescent="0.35">
      <c r="R7040" s="154"/>
    </row>
    <row r="7041" spans="18:18" x14ac:dyDescent="0.35">
      <c r="R7041" s="154"/>
    </row>
    <row r="7042" spans="18:18" x14ac:dyDescent="0.35">
      <c r="R7042" s="154"/>
    </row>
    <row r="7043" spans="18:18" x14ac:dyDescent="0.35">
      <c r="R7043" s="154"/>
    </row>
    <row r="7044" spans="18:18" x14ac:dyDescent="0.35">
      <c r="R7044" s="154"/>
    </row>
    <row r="7045" spans="18:18" x14ac:dyDescent="0.35">
      <c r="R7045" s="154"/>
    </row>
    <row r="7046" spans="18:18" x14ac:dyDescent="0.35">
      <c r="R7046" s="154"/>
    </row>
    <row r="7047" spans="18:18" x14ac:dyDescent="0.35">
      <c r="R7047" s="154"/>
    </row>
    <row r="7048" spans="18:18" x14ac:dyDescent="0.35">
      <c r="R7048" s="154"/>
    </row>
    <row r="7049" spans="18:18" x14ac:dyDescent="0.35">
      <c r="R7049" s="154"/>
    </row>
    <row r="7050" spans="18:18" x14ac:dyDescent="0.35">
      <c r="R7050" s="154"/>
    </row>
    <row r="7051" spans="18:18" x14ac:dyDescent="0.35">
      <c r="R7051" s="154"/>
    </row>
    <row r="7052" spans="18:18" x14ac:dyDescent="0.35">
      <c r="R7052" s="154"/>
    </row>
    <row r="7053" spans="18:18" x14ac:dyDescent="0.35">
      <c r="R7053" s="154"/>
    </row>
    <row r="7054" spans="18:18" x14ac:dyDescent="0.35">
      <c r="R7054" s="154"/>
    </row>
    <row r="7055" spans="18:18" x14ac:dyDescent="0.35">
      <c r="R7055" s="154"/>
    </row>
    <row r="7056" spans="18:18" x14ac:dyDescent="0.35">
      <c r="R7056" s="154"/>
    </row>
    <row r="7057" spans="18:18" x14ac:dyDescent="0.35">
      <c r="R7057" s="154"/>
    </row>
    <row r="7058" spans="18:18" x14ac:dyDescent="0.35">
      <c r="R7058" s="154"/>
    </row>
    <row r="7059" spans="18:18" x14ac:dyDescent="0.35">
      <c r="R7059" s="154"/>
    </row>
    <row r="7060" spans="18:18" x14ac:dyDescent="0.35">
      <c r="R7060" s="154"/>
    </row>
    <row r="7061" spans="18:18" x14ac:dyDescent="0.35">
      <c r="R7061" s="154"/>
    </row>
    <row r="7062" spans="18:18" x14ac:dyDescent="0.35">
      <c r="R7062" s="154"/>
    </row>
    <row r="7063" spans="18:18" x14ac:dyDescent="0.35">
      <c r="R7063" s="154"/>
    </row>
    <row r="7064" spans="18:18" x14ac:dyDescent="0.35">
      <c r="R7064" s="154"/>
    </row>
    <row r="7065" spans="18:18" x14ac:dyDescent="0.35">
      <c r="R7065" s="154"/>
    </row>
    <row r="7066" spans="18:18" x14ac:dyDescent="0.35">
      <c r="R7066" s="154"/>
    </row>
    <row r="7067" spans="18:18" x14ac:dyDescent="0.35">
      <c r="R7067" s="154"/>
    </row>
    <row r="7068" spans="18:18" x14ac:dyDescent="0.35">
      <c r="R7068" s="154"/>
    </row>
    <row r="7069" spans="18:18" x14ac:dyDescent="0.35">
      <c r="R7069" s="154"/>
    </row>
    <row r="7070" spans="18:18" x14ac:dyDescent="0.35">
      <c r="R7070" s="154"/>
    </row>
    <row r="7071" spans="18:18" x14ac:dyDescent="0.35">
      <c r="R7071" s="154"/>
    </row>
    <row r="7072" spans="18:18" x14ac:dyDescent="0.35">
      <c r="R7072" s="154"/>
    </row>
    <row r="7073" spans="18:18" x14ac:dyDescent="0.35">
      <c r="R7073" s="154"/>
    </row>
    <row r="7074" spans="18:18" x14ac:dyDescent="0.35">
      <c r="R7074" s="154"/>
    </row>
    <row r="7075" spans="18:18" x14ac:dyDescent="0.35">
      <c r="R7075" s="154"/>
    </row>
    <row r="7076" spans="18:18" x14ac:dyDescent="0.35">
      <c r="R7076" s="154"/>
    </row>
    <row r="7077" spans="18:18" x14ac:dyDescent="0.35">
      <c r="R7077" s="154"/>
    </row>
    <row r="7078" spans="18:18" x14ac:dyDescent="0.35">
      <c r="R7078" s="154"/>
    </row>
    <row r="7079" spans="18:18" x14ac:dyDescent="0.35">
      <c r="R7079" s="154"/>
    </row>
    <row r="7080" spans="18:18" x14ac:dyDescent="0.35">
      <c r="R7080" s="154"/>
    </row>
    <row r="7081" spans="18:18" x14ac:dyDescent="0.35">
      <c r="R7081" s="154"/>
    </row>
    <row r="7082" spans="18:18" x14ac:dyDescent="0.35">
      <c r="R7082" s="154"/>
    </row>
    <row r="7083" spans="18:18" x14ac:dyDescent="0.35">
      <c r="R7083" s="154"/>
    </row>
    <row r="7084" spans="18:18" x14ac:dyDescent="0.35">
      <c r="R7084" s="154"/>
    </row>
    <row r="7085" spans="18:18" x14ac:dyDescent="0.35">
      <c r="R7085" s="154"/>
    </row>
    <row r="7086" spans="18:18" x14ac:dyDescent="0.35">
      <c r="R7086" s="154"/>
    </row>
    <row r="7087" spans="18:18" x14ac:dyDescent="0.35">
      <c r="R7087" s="154"/>
    </row>
    <row r="7088" spans="18:18" x14ac:dyDescent="0.35">
      <c r="R7088" s="154"/>
    </row>
    <row r="7089" spans="18:18" x14ac:dyDescent="0.35">
      <c r="R7089" s="154"/>
    </row>
    <row r="7090" spans="18:18" x14ac:dyDescent="0.35">
      <c r="R7090" s="154"/>
    </row>
    <row r="7091" spans="18:18" x14ac:dyDescent="0.35">
      <c r="R7091" s="154"/>
    </row>
    <row r="7092" spans="18:18" x14ac:dyDescent="0.35">
      <c r="R7092" s="154"/>
    </row>
    <row r="7093" spans="18:18" x14ac:dyDescent="0.35">
      <c r="R7093" s="154"/>
    </row>
    <row r="7094" spans="18:18" x14ac:dyDescent="0.35">
      <c r="R7094" s="154"/>
    </row>
    <row r="7095" spans="18:18" x14ac:dyDescent="0.35">
      <c r="R7095" s="154"/>
    </row>
    <row r="7096" spans="18:18" x14ac:dyDescent="0.35">
      <c r="R7096" s="154"/>
    </row>
    <row r="7097" spans="18:18" x14ac:dyDescent="0.35">
      <c r="R7097" s="154"/>
    </row>
    <row r="7098" spans="18:18" x14ac:dyDescent="0.35">
      <c r="R7098" s="154"/>
    </row>
    <row r="7099" spans="18:18" x14ac:dyDescent="0.35">
      <c r="R7099" s="154"/>
    </row>
    <row r="7100" spans="18:18" x14ac:dyDescent="0.35">
      <c r="R7100" s="154"/>
    </row>
    <row r="7101" spans="18:18" x14ac:dyDescent="0.35">
      <c r="R7101" s="154"/>
    </row>
    <row r="7102" spans="18:18" x14ac:dyDescent="0.35">
      <c r="R7102" s="154"/>
    </row>
    <row r="7103" spans="18:18" x14ac:dyDescent="0.35">
      <c r="R7103" s="154"/>
    </row>
    <row r="7104" spans="18:18" x14ac:dyDescent="0.35">
      <c r="R7104" s="154"/>
    </row>
    <row r="7105" spans="18:18" x14ac:dyDescent="0.35">
      <c r="R7105" s="154"/>
    </row>
    <row r="7106" spans="18:18" x14ac:dyDescent="0.35">
      <c r="R7106" s="154"/>
    </row>
    <row r="7107" spans="18:18" x14ac:dyDescent="0.35">
      <c r="R7107" s="154"/>
    </row>
    <row r="7108" spans="18:18" x14ac:dyDescent="0.35">
      <c r="R7108" s="154"/>
    </row>
    <row r="7109" spans="18:18" x14ac:dyDescent="0.35">
      <c r="R7109" s="154"/>
    </row>
    <row r="7110" spans="18:18" x14ac:dyDescent="0.35">
      <c r="R7110" s="154"/>
    </row>
    <row r="7111" spans="18:18" x14ac:dyDescent="0.35">
      <c r="R7111" s="154"/>
    </row>
    <row r="7112" spans="18:18" x14ac:dyDescent="0.35">
      <c r="R7112" s="154"/>
    </row>
    <row r="7113" spans="18:18" x14ac:dyDescent="0.35">
      <c r="R7113" s="154"/>
    </row>
    <row r="7114" spans="18:18" x14ac:dyDescent="0.35">
      <c r="R7114" s="154"/>
    </row>
    <row r="7115" spans="18:18" x14ac:dyDescent="0.35">
      <c r="R7115" s="154"/>
    </row>
    <row r="7116" spans="18:18" x14ac:dyDescent="0.35">
      <c r="R7116" s="154"/>
    </row>
    <row r="7117" spans="18:18" x14ac:dyDescent="0.35">
      <c r="R7117" s="154"/>
    </row>
    <row r="7118" spans="18:18" x14ac:dyDescent="0.35">
      <c r="R7118" s="154"/>
    </row>
    <row r="7119" spans="18:18" x14ac:dyDescent="0.35">
      <c r="R7119" s="154"/>
    </row>
    <row r="7120" spans="18:18" x14ac:dyDescent="0.35">
      <c r="R7120" s="154"/>
    </row>
    <row r="7121" spans="18:18" x14ac:dyDescent="0.35">
      <c r="R7121" s="154"/>
    </row>
    <row r="7122" spans="18:18" x14ac:dyDescent="0.35">
      <c r="R7122" s="154"/>
    </row>
    <row r="7123" spans="18:18" x14ac:dyDescent="0.35">
      <c r="R7123" s="154"/>
    </row>
    <row r="7124" spans="18:18" x14ac:dyDescent="0.35">
      <c r="R7124" s="154"/>
    </row>
    <row r="7125" spans="18:18" x14ac:dyDescent="0.35">
      <c r="R7125" s="154"/>
    </row>
    <row r="7126" spans="18:18" x14ac:dyDescent="0.35">
      <c r="R7126" s="154"/>
    </row>
    <row r="7127" spans="18:18" x14ac:dyDescent="0.35">
      <c r="R7127" s="154"/>
    </row>
    <row r="7128" spans="18:18" x14ac:dyDescent="0.35">
      <c r="R7128" s="154"/>
    </row>
    <row r="7129" spans="18:18" x14ac:dyDescent="0.35">
      <c r="R7129" s="154"/>
    </row>
    <row r="7130" spans="18:18" x14ac:dyDescent="0.35">
      <c r="R7130" s="154"/>
    </row>
    <row r="7131" spans="18:18" x14ac:dyDescent="0.35">
      <c r="R7131" s="154"/>
    </row>
    <row r="7132" spans="18:18" x14ac:dyDescent="0.35">
      <c r="R7132" s="154"/>
    </row>
    <row r="7133" spans="18:18" x14ac:dyDescent="0.35">
      <c r="R7133" s="154"/>
    </row>
    <row r="7134" spans="18:18" x14ac:dyDescent="0.35">
      <c r="R7134" s="154"/>
    </row>
    <row r="7135" spans="18:18" x14ac:dyDescent="0.35">
      <c r="R7135" s="154"/>
    </row>
    <row r="7136" spans="18:18" x14ac:dyDescent="0.35">
      <c r="R7136" s="154"/>
    </row>
    <row r="7137" spans="18:18" x14ac:dyDescent="0.35">
      <c r="R7137" s="154"/>
    </row>
    <row r="7138" spans="18:18" x14ac:dyDescent="0.35">
      <c r="R7138" s="154"/>
    </row>
    <row r="7139" spans="18:18" x14ac:dyDescent="0.35">
      <c r="R7139" s="154"/>
    </row>
    <row r="7140" spans="18:18" x14ac:dyDescent="0.35">
      <c r="R7140" s="154"/>
    </row>
    <row r="7141" spans="18:18" x14ac:dyDescent="0.35">
      <c r="R7141" s="154"/>
    </row>
    <row r="7142" spans="18:18" x14ac:dyDescent="0.35">
      <c r="R7142" s="154"/>
    </row>
    <row r="7143" spans="18:18" x14ac:dyDescent="0.35">
      <c r="R7143" s="154"/>
    </row>
    <row r="7144" spans="18:18" x14ac:dyDescent="0.35">
      <c r="R7144" s="154"/>
    </row>
    <row r="7145" spans="18:18" x14ac:dyDescent="0.35">
      <c r="R7145" s="154"/>
    </row>
    <row r="7146" spans="18:18" x14ac:dyDescent="0.35">
      <c r="R7146" s="154"/>
    </row>
    <row r="7147" spans="18:18" x14ac:dyDescent="0.35">
      <c r="R7147" s="154"/>
    </row>
    <row r="7148" spans="18:18" x14ac:dyDescent="0.35">
      <c r="R7148" s="154"/>
    </row>
    <row r="7149" spans="18:18" x14ac:dyDescent="0.35">
      <c r="R7149" s="154"/>
    </row>
    <row r="7150" spans="18:18" x14ac:dyDescent="0.35">
      <c r="R7150" s="154"/>
    </row>
    <row r="7151" spans="18:18" x14ac:dyDescent="0.35">
      <c r="R7151" s="154"/>
    </row>
    <row r="7152" spans="18:18" x14ac:dyDescent="0.35">
      <c r="R7152" s="154"/>
    </row>
    <row r="7153" spans="18:18" x14ac:dyDescent="0.35">
      <c r="R7153" s="154"/>
    </row>
    <row r="7154" spans="18:18" x14ac:dyDescent="0.35">
      <c r="R7154" s="154"/>
    </row>
    <row r="7155" spans="18:18" x14ac:dyDescent="0.35">
      <c r="R7155" s="154"/>
    </row>
    <row r="7156" spans="18:18" x14ac:dyDescent="0.35">
      <c r="R7156" s="154"/>
    </row>
    <row r="7157" spans="18:18" x14ac:dyDescent="0.35">
      <c r="R7157" s="154"/>
    </row>
    <row r="7158" spans="18:18" x14ac:dyDescent="0.35">
      <c r="R7158" s="154"/>
    </row>
    <row r="7159" spans="18:18" x14ac:dyDescent="0.35">
      <c r="R7159" s="154"/>
    </row>
    <row r="7160" spans="18:18" x14ac:dyDescent="0.35">
      <c r="R7160" s="154"/>
    </row>
    <row r="7161" spans="18:18" x14ac:dyDescent="0.35">
      <c r="R7161" s="154"/>
    </row>
    <row r="7162" spans="18:18" x14ac:dyDescent="0.35">
      <c r="R7162" s="154"/>
    </row>
    <row r="7163" spans="18:18" x14ac:dyDescent="0.35">
      <c r="R7163" s="154"/>
    </row>
    <row r="7164" spans="18:18" x14ac:dyDescent="0.35">
      <c r="R7164" s="154"/>
    </row>
    <row r="7165" spans="18:18" x14ac:dyDescent="0.35">
      <c r="R7165" s="154"/>
    </row>
    <row r="7166" spans="18:18" x14ac:dyDescent="0.35">
      <c r="R7166" s="154"/>
    </row>
    <row r="7167" spans="18:18" x14ac:dyDescent="0.35">
      <c r="R7167" s="154"/>
    </row>
    <row r="7168" spans="18:18" x14ac:dyDescent="0.35">
      <c r="R7168" s="154"/>
    </row>
    <row r="7169" spans="18:18" x14ac:dyDescent="0.35">
      <c r="R7169" s="154"/>
    </row>
    <row r="7170" spans="18:18" x14ac:dyDescent="0.35">
      <c r="R7170" s="154"/>
    </row>
    <row r="7171" spans="18:18" x14ac:dyDescent="0.35">
      <c r="R7171" s="154"/>
    </row>
    <row r="7172" spans="18:18" x14ac:dyDescent="0.35">
      <c r="R7172" s="154"/>
    </row>
    <row r="7173" spans="18:18" x14ac:dyDescent="0.35">
      <c r="R7173" s="154"/>
    </row>
    <row r="7174" spans="18:18" x14ac:dyDescent="0.35">
      <c r="R7174" s="154"/>
    </row>
    <row r="7175" spans="18:18" x14ac:dyDescent="0.35">
      <c r="R7175" s="154"/>
    </row>
    <row r="7176" spans="18:18" x14ac:dyDescent="0.35">
      <c r="R7176" s="154"/>
    </row>
    <row r="7177" spans="18:18" x14ac:dyDescent="0.35">
      <c r="R7177" s="154"/>
    </row>
    <row r="7178" spans="18:18" x14ac:dyDescent="0.35">
      <c r="R7178" s="154"/>
    </row>
    <row r="7179" spans="18:18" x14ac:dyDescent="0.35">
      <c r="R7179" s="154"/>
    </row>
    <row r="7180" spans="18:18" x14ac:dyDescent="0.35">
      <c r="R7180" s="154"/>
    </row>
    <row r="7181" spans="18:18" x14ac:dyDescent="0.35">
      <c r="R7181" s="154"/>
    </row>
    <row r="7182" spans="18:18" x14ac:dyDescent="0.35">
      <c r="R7182" s="154"/>
    </row>
    <row r="7183" spans="18:18" x14ac:dyDescent="0.35">
      <c r="R7183" s="154"/>
    </row>
    <row r="7184" spans="18:18" x14ac:dyDescent="0.35">
      <c r="R7184" s="154"/>
    </row>
    <row r="7185" spans="18:18" x14ac:dyDescent="0.35">
      <c r="R7185" s="154"/>
    </row>
    <row r="7186" spans="18:18" x14ac:dyDescent="0.35">
      <c r="R7186" s="154"/>
    </row>
    <row r="7187" spans="18:18" x14ac:dyDescent="0.35">
      <c r="R7187" s="154"/>
    </row>
    <row r="7188" spans="18:18" x14ac:dyDescent="0.35">
      <c r="R7188" s="154"/>
    </row>
    <row r="7189" spans="18:18" x14ac:dyDescent="0.35">
      <c r="R7189" s="154"/>
    </row>
    <row r="7190" spans="18:18" x14ac:dyDescent="0.35">
      <c r="R7190" s="154"/>
    </row>
    <row r="7191" spans="18:18" x14ac:dyDescent="0.35">
      <c r="R7191" s="154"/>
    </row>
    <row r="7192" spans="18:18" x14ac:dyDescent="0.35">
      <c r="R7192" s="154"/>
    </row>
    <row r="7193" spans="18:18" x14ac:dyDescent="0.35">
      <c r="R7193" s="154"/>
    </row>
    <row r="7194" spans="18:18" x14ac:dyDescent="0.35">
      <c r="R7194" s="154"/>
    </row>
    <row r="7195" spans="18:18" x14ac:dyDescent="0.35">
      <c r="R7195" s="154"/>
    </row>
    <row r="7196" spans="18:18" x14ac:dyDescent="0.35">
      <c r="R7196" s="154"/>
    </row>
    <row r="7197" spans="18:18" x14ac:dyDescent="0.35">
      <c r="R7197" s="154"/>
    </row>
    <row r="7198" spans="18:18" x14ac:dyDescent="0.35">
      <c r="R7198" s="154"/>
    </row>
    <row r="7199" spans="18:18" x14ac:dyDescent="0.35">
      <c r="R7199" s="154"/>
    </row>
    <row r="7200" spans="18:18" x14ac:dyDescent="0.35">
      <c r="R7200" s="154"/>
    </row>
    <row r="7201" spans="18:18" x14ac:dyDescent="0.35">
      <c r="R7201" s="154"/>
    </row>
    <row r="7202" spans="18:18" x14ac:dyDescent="0.35">
      <c r="R7202" s="154"/>
    </row>
    <row r="7203" spans="18:18" x14ac:dyDescent="0.35">
      <c r="R7203" s="154"/>
    </row>
    <row r="7204" spans="18:18" x14ac:dyDescent="0.35">
      <c r="R7204" s="154"/>
    </row>
    <row r="7205" spans="18:18" x14ac:dyDescent="0.35">
      <c r="R7205" s="154"/>
    </row>
    <row r="7206" spans="18:18" x14ac:dyDescent="0.35">
      <c r="R7206" s="154"/>
    </row>
    <row r="7207" spans="18:18" x14ac:dyDescent="0.35">
      <c r="R7207" s="154"/>
    </row>
    <row r="7208" spans="18:18" x14ac:dyDescent="0.35">
      <c r="R7208" s="154"/>
    </row>
    <row r="7209" spans="18:18" x14ac:dyDescent="0.35">
      <c r="R7209" s="154"/>
    </row>
    <row r="7210" spans="18:18" x14ac:dyDescent="0.35">
      <c r="R7210" s="154"/>
    </row>
    <row r="7211" spans="18:18" x14ac:dyDescent="0.35">
      <c r="R7211" s="154"/>
    </row>
    <row r="7212" spans="18:18" x14ac:dyDescent="0.35">
      <c r="R7212" s="154"/>
    </row>
    <row r="7213" spans="18:18" x14ac:dyDescent="0.35">
      <c r="R7213" s="154"/>
    </row>
    <row r="7214" spans="18:18" x14ac:dyDescent="0.35">
      <c r="R7214" s="154"/>
    </row>
    <row r="7215" spans="18:18" x14ac:dyDescent="0.35">
      <c r="R7215" s="154"/>
    </row>
    <row r="7216" spans="18:18" x14ac:dyDescent="0.35">
      <c r="R7216" s="154"/>
    </row>
    <row r="7217" spans="18:18" x14ac:dyDescent="0.35">
      <c r="R7217" s="154"/>
    </row>
    <row r="7218" spans="18:18" x14ac:dyDescent="0.35">
      <c r="R7218" s="154"/>
    </row>
    <row r="7219" spans="18:18" x14ac:dyDescent="0.35">
      <c r="R7219" s="154"/>
    </row>
    <row r="7220" spans="18:18" x14ac:dyDescent="0.35">
      <c r="R7220" s="154"/>
    </row>
    <row r="7221" spans="18:18" x14ac:dyDescent="0.35">
      <c r="R7221" s="154"/>
    </row>
    <row r="7222" spans="18:18" x14ac:dyDescent="0.35">
      <c r="R7222" s="154"/>
    </row>
    <row r="7223" spans="18:18" x14ac:dyDescent="0.35">
      <c r="R7223" s="154"/>
    </row>
    <row r="7224" spans="18:18" x14ac:dyDescent="0.35">
      <c r="R7224" s="154"/>
    </row>
    <row r="7225" spans="18:18" x14ac:dyDescent="0.35">
      <c r="R7225" s="154"/>
    </row>
    <row r="7226" spans="18:18" x14ac:dyDescent="0.35">
      <c r="R7226" s="154"/>
    </row>
    <row r="7227" spans="18:18" x14ac:dyDescent="0.35">
      <c r="R7227" s="154"/>
    </row>
    <row r="7228" spans="18:18" x14ac:dyDescent="0.35">
      <c r="R7228" s="154"/>
    </row>
    <row r="7229" spans="18:18" x14ac:dyDescent="0.35">
      <c r="R7229" s="154"/>
    </row>
    <row r="7230" spans="18:18" x14ac:dyDescent="0.35">
      <c r="R7230" s="154"/>
    </row>
    <row r="7231" spans="18:18" x14ac:dyDescent="0.35">
      <c r="R7231" s="154"/>
    </row>
    <row r="7232" spans="18:18" x14ac:dyDescent="0.35">
      <c r="R7232" s="154"/>
    </row>
    <row r="7233" spans="18:18" x14ac:dyDescent="0.35">
      <c r="R7233" s="154"/>
    </row>
    <row r="7234" spans="18:18" x14ac:dyDescent="0.35">
      <c r="R7234" s="154"/>
    </row>
    <row r="7235" spans="18:18" x14ac:dyDescent="0.35">
      <c r="R7235" s="154"/>
    </row>
    <row r="7236" spans="18:18" x14ac:dyDescent="0.35">
      <c r="R7236" s="154"/>
    </row>
    <row r="7237" spans="18:18" x14ac:dyDescent="0.35">
      <c r="R7237" s="154"/>
    </row>
    <row r="7238" spans="18:18" x14ac:dyDescent="0.35">
      <c r="R7238" s="154"/>
    </row>
    <row r="7239" spans="18:18" x14ac:dyDescent="0.35">
      <c r="R7239" s="154"/>
    </row>
    <row r="7240" spans="18:18" x14ac:dyDescent="0.35">
      <c r="R7240" s="154"/>
    </row>
    <row r="7241" spans="18:18" x14ac:dyDescent="0.35">
      <c r="R7241" s="154"/>
    </row>
    <row r="7242" spans="18:18" x14ac:dyDescent="0.35">
      <c r="R7242" s="154"/>
    </row>
    <row r="7243" spans="18:18" x14ac:dyDescent="0.35">
      <c r="R7243" s="154"/>
    </row>
    <row r="7244" spans="18:18" x14ac:dyDescent="0.35">
      <c r="R7244" s="154"/>
    </row>
    <row r="7245" spans="18:18" x14ac:dyDescent="0.35">
      <c r="R7245" s="154"/>
    </row>
    <row r="7246" spans="18:18" x14ac:dyDescent="0.35">
      <c r="R7246" s="154"/>
    </row>
    <row r="7247" spans="18:18" x14ac:dyDescent="0.35">
      <c r="R7247" s="154"/>
    </row>
    <row r="7248" spans="18:18" x14ac:dyDescent="0.35">
      <c r="R7248" s="154"/>
    </row>
    <row r="7249" spans="18:18" x14ac:dyDescent="0.35">
      <c r="R7249" s="154"/>
    </row>
    <row r="7250" spans="18:18" x14ac:dyDescent="0.35">
      <c r="R7250" s="154"/>
    </row>
    <row r="7251" spans="18:18" x14ac:dyDescent="0.35">
      <c r="R7251" s="154"/>
    </row>
    <row r="7252" spans="18:18" x14ac:dyDescent="0.35">
      <c r="R7252" s="154"/>
    </row>
    <row r="7253" spans="18:18" x14ac:dyDescent="0.35">
      <c r="R7253" s="154"/>
    </row>
    <row r="7254" spans="18:18" x14ac:dyDescent="0.35">
      <c r="R7254" s="154"/>
    </row>
    <row r="7255" spans="18:18" x14ac:dyDescent="0.35">
      <c r="R7255" s="154"/>
    </row>
    <row r="7256" spans="18:18" x14ac:dyDescent="0.35">
      <c r="R7256" s="154"/>
    </row>
    <row r="7257" spans="18:18" x14ac:dyDescent="0.35">
      <c r="R7257" s="154"/>
    </row>
    <row r="7258" spans="18:18" x14ac:dyDescent="0.35">
      <c r="R7258" s="154"/>
    </row>
    <row r="7259" spans="18:18" x14ac:dyDescent="0.35">
      <c r="R7259" s="154"/>
    </row>
    <row r="7260" spans="18:18" x14ac:dyDescent="0.35">
      <c r="R7260" s="154"/>
    </row>
    <row r="7261" spans="18:18" x14ac:dyDescent="0.35">
      <c r="R7261" s="154"/>
    </row>
    <row r="7262" spans="18:18" x14ac:dyDescent="0.35">
      <c r="R7262" s="154"/>
    </row>
    <row r="7263" spans="18:18" x14ac:dyDescent="0.35">
      <c r="R7263" s="154"/>
    </row>
    <row r="7264" spans="18:18" x14ac:dyDescent="0.35">
      <c r="R7264" s="154"/>
    </row>
    <row r="7265" spans="18:18" x14ac:dyDescent="0.35">
      <c r="R7265" s="154"/>
    </row>
    <row r="7266" spans="18:18" x14ac:dyDescent="0.35">
      <c r="R7266" s="154"/>
    </row>
    <row r="7267" spans="18:18" x14ac:dyDescent="0.35">
      <c r="R7267" s="154"/>
    </row>
    <row r="7268" spans="18:18" x14ac:dyDescent="0.35">
      <c r="R7268" s="154"/>
    </row>
    <row r="7269" spans="18:18" x14ac:dyDescent="0.35">
      <c r="R7269" s="154"/>
    </row>
    <row r="7270" spans="18:18" x14ac:dyDescent="0.35">
      <c r="R7270" s="154"/>
    </row>
    <row r="7271" spans="18:18" x14ac:dyDescent="0.35">
      <c r="R7271" s="154"/>
    </row>
    <row r="7272" spans="18:18" x14ac:dyDescent="0.35">
      <c r="R7272" s="154"/>
    </row>
    <row r="7273" spans="18:18" x14ac:dyDescent="0.35">
      <c r="R7273" s="154"/>
    </row>
    <row r="7274" spans="18:18" x14ac:dyDescent="0.35">
      <c r="R7274" s="154"/>
    </row>
    <row r="7275" spans="18:18" x14ac:dyDescent="0.35">
      <c r="R7275" s="154"/>
    </row>
    <row r="7276" spans="18:18" x14ac:dyDescent="0.35">
      <c r="R7276" s="154"/>
    </row>
    <row r="7277" spans="18:18" x14ac:dyDescent="0.35">
      <c r="R7277" s="154"/>
    </row>
    <row r="7278" spans="18:18" x14ac:dyDescent="0.35">
      <c r="R7278" s="154"/>
    </row>
    <row r="7279" spans="18:18" x14ac:dyDescent="0.35">
      <c r="R7279" s="154"/>
    </row>
    <row r="7280" spans="18:18" x14ac:dyDescent="0.35">
      <c r="R7280" s="154"/>
    </row>
    <row r="7281" spans="18:18" x14ac:dyDescent="0.35">
      <c r="R7281" s="154"/>
    </row>
    <row r="7282" spans="18:18" x14ac:dyDescent="0.35">
      <c r="R7282" s="154"/>
    </row>
    <row r="7283" spans="18:18" x14ac:dyDescent="0.35">
      <c r="R7283" s="154"/>
    </row>
    <row r="7284" spans="18:18" x14ac:dyDescent="0.35">
      <c r="R7284" s="154"/>
    </row>
    <row r="7285" spans="18:18" x14ac:dyDescent="0.35">
      <c r="R7285" s="154"/>
    </row>
    <row r="7286" spans="18:18" x14ac:dyDescent="0.35">
      <c r="R7286" s="154"/>
    </row>
    <row r="7287" spans="18:18" x14ac:dyDescent="0.35">
      <c r="R7287" s="154"/>
    </row>
    <row r="7288" spans="18:18" x14ac:dyDescent="0.35">
      <c r="R7288" s="154"/>
    </row>
    <row r="7289" spans="18:18" x14ac:dyDescent="0.35">
      <c r="R7289" s="154"/>
    </row>
    <row r="7290" spans="18:18" x14ac:dyDescent="0.35">
      <c r="R7290" s="154"/>
    </row>
    <row r="7291" spans="18:18" x14ac:dyDescent="0.35">
      <c r="R7291" s="154"/>
    </row>
    <row r="7292" spans="18:18" x14ac:dyDescent="0.35">
      <c r="R7292" s="154"/>
    </row>
    <row r="7293" spans="18:18" x14ac:dyDescent="0.35">
      <c r="R7293" s="154"/>
    </row>
    <row r="7294" spans="18:18" x14ac:dyDescent="0.35">
      <c r="R7294" s="154"/>
    </row>
    <row r="7295" spans="18:18" x14ac:dyDescent="0.35">
      <c r="R7295" s="154"/>
    </row>
    <row r="7296" spans="18:18" x14ac:dyDescent="0.35">
      <c r="R7296" s="154"/>
    </row>
    <row r="7297" spans="18:18" x14ac:dyDescent="0.35">
      <c r="R7297" s="154"/>
    </row>
    <row r="7298" spans="18:18" x14ac:dyDescent="0.35">
      <c r="R7298" s="154"/>
    </row>
    <row r="7299" spans="18:18" x14ac:dyDescent="0.35">
      <c r="R7299" s="154"/>
    </row>
    <row r="7300" spans="18:18" x14ac:dyDescent="0.35">
      <c r="R7300" s="154"/>
    </row>
    <row r="7301" spans="18:18" x14ac:dyDescent="0.35">
      <c r="R7301" s="154"/>
    </row>
    <row r="7302" spans="18:18" x14ac:dyDescent="0.35">
      <c r="R7302" s="154"/>
    </row>
    <row r="7303" spans="18:18" x14ac:dyDescent="0.35">
      <c r="R7303" s="154"/>
    </row>
    <row r="7304" spans="18:18" x14ac:dyDescent="0.35">
      <c r="R7304" s="154"/>
    </row>
    <row r="7305" spans="18:18" x14ac:dyDescent="0.35">
      <c r="R7305" s="154"/>
    </row>
    <row r="7306" spans="18:18" x14ac:dyDescent="0.35">
      <c r="R7306" s="154"/>
    </row>
    <row r="7307" spans="18:18" x14ac:dyDescent="0.35">
      <c r="R7307" s="154"/>
    </row>
    <row r="7308" spans="18:18" x14ac:dyDescent="0.35">
      <c r="R7308" s="154"/>
    </row>
    <row r="7309" spans="18:18" x14ac:dyDescent="0.35">
      <c r="R7309" s="154"/>
    </row>
    <row r="7310" spans="18:18" x14ac:dyDescent="0.35">
      <c r="R7310" s="154"/>
    </row>
    <row r="7311" spans="18:18" x14ac:dyDescent="0.35">
      <c r="R7311" s="154"/>
    </row>
    <row r="7312" spans="18:18" x14ac:dyDescent="0.35">
      <c r="R7312" s="154"/>
    </row>
    <row r="7313" spans="18:18" x14ac:dyDescent="0.35">
      <c r="R7313" s="154"/>
    </row>
    <row r="7314" spans="18:18" x14ac:dyDescent="0.35">
      <c r="R7314" s="154"/>
    </row>
    <row r="7315" spans="18:18" x14ac:dyDescent="0.35">
      <c r="R7315" s="154"/>
    </row>
    <row r="7316" spans="18:18" x14ac:dyDescent="0.35">
      <c r="R7316" s="154"/>
    </row>
    <row r="7317" spans="18:18" x14ac:dyDescent="0.35">
      <c r="R7317" s="154"/>
    </row>
    <row r="7318" spans="18:18" x14ac:dyDescent="0.35">
      <c r="R7318" s="154"/>
    </row>
    <row r="7319" spans="18:18" x14ac:dyDescent="0.35">
      <c r="R7319" s="154"/>
    </row>
    <row r="7320" spans="18:18" x14ac:dyDescent="0.35">
      <c r="R7320" s="154"/>
    </row>
    <row r="7321" spans="18:18" x14ac:dyDescent="0.35">
      <c r="R7321" s="154"/>
    </row>
    <row r="7322" spans="18:18" x14ac:dyDescent="0.35">
      <c r="R7322" s="154"/>
    </row>
    <row r="7323" spans="18:18" x14ac:dyDescent="0.35">
      <c r="R7323" s="154"/>
    </row>
    <row r="7324" spans="18:18" x14ac:dyDescent="0.35">
      <c r="R7324" s="154"/>
    </row>
    <row r="7325" spans="18:18" x14ac:dyDescent="0.35">
      <c r="R7325" s="154"/>
    </row>
    <row r="7326" spans="18:18" x14ac:dyDescent="0.35">
      <c r="R7326" s="154"/>
    </row>
    <row r="7327" spans="18:18" x14ac:dyDescent="0.35">
      <c r="R7327" s="154"/>
    </row>
    <row r="7328" spans="18:18" x14ac:dyDescent="0.35">
      <c r="R7328" s="154"/>
    </row>
    <row r="7329" spans="18:18" x14ac:dyDescent="0.35">
      <c r="R7329" s="154"/>
    </row>
    <row r="7330" spans="18:18" x14ac:dyDescent="0.35">
      <c r="R7330" s="154"/>
    </row>
    <row r="7331" spans="18:18" x14ac:dyDescent="0.35">
      <c r="R7331" s="154"/>
    </row>
    <row r="7332" spans="18:18" x14ac:dyDescent="0.35">
      <c r="R7332" s="154"/>
    </row>
    <row r="7333" spans="18:18" x14ac:dyDescent="0.35">
      <c r="R7333" s="154"/>
    </row>
    <row r="7334" spans="18:18" x14ac:dyDescent="0.35">
      <c r="R7334" s="154"/>
    </row>
    <row r="7335" spans="18:18" x14ac:dyDescent="0.35">
      <c r="R7335" s="154"/>
    </row>
    <row r="7336" spans="18:18" x14ac:dyDescent="0.35">
      <c r="R7336" s="154"/>
    </row>
    <row r="7337" spans="18:18" x14ac:dyDescent="0.35">
      <c r="R7337" s="154"/>
    </row>
    <row r="7338" spans="18:18" x14ac:dyDescent="0.35">
      <c r="R7338" s="154"/>
    </row>
    <row r="7339" spans="18:18" x14ac:dyDescent="0.35">
      <c r="R7339" s="154"/>
    </row>
    <row r="7340" spans="18:18" x14ac:dyDescent="0.35">
      <c r="R7340" s="154"/>
    </row>
    <row r="7341" spans="18:18" x14ac:dyDescent="0.35">
      <c r="R7341" s="154"/>
    </row>
    <row r="7342" spans="18:18" x14ac:dyDescent="0.35">
      <c r="R7342" s="154"/>
    </row>
    <row r="7343" spans="18:18" x14ac:dyDescent="0.35">
      <c r="R7343" s="154"/>
    </row>
    <row r="7344" spans="18:18" x14ac:dyDescent="0.35">
      <c r="R7344" s="154"/>
    </row>
    <row r="7345" spans="18:18" x14ac:dyDescent="0.35">
      <c r="R7345" s="154"/>
    </row>
    <row r="7346" spans="18:18" x14ac:dyDescent="0.35">
      <c r="R7346" s="154"/>
    </row>
    <row r="7347" spans="18:18" x14ac:dyDescent="0.35">
      <c r="R7347" s="154"/>
    </row>
    <row r="7348" spans="18:18" x14ac:dyDescent="0.35">
      <c r="R7348" s="154"/>
    </row>
    <row r="7349" spans="18:18" x14ac:dyDescent="0.35">
      <c r="R7349" s="154"/>
    </row>
    <row r="7350" spans="18:18" x14ac:dyDescent="0.35">
      <c r="R7350" s="154"/>
    </row>
    <row r="7351" spans="18:18" x14ac:dyDescent="0.35">
      <c r="R7351" s="154"/>
    </row>
    <row r="7352" spans="18:18" x14ac:dyDescent="0.35">
      <c r="R7352" s="154"/>
    </row>
    <row r="7353" spans="18:18" x14ac:dyDescent="0.35">
      <c r="R7353" s="154"/>
    </row>
    <row r="7354" spans="18:18" x14ac:dyDescent="0.35">
      <c r="R7354" s="154"/>
    </row>
    <row r="7355" spans="18:18" x14ac:dyDescent="0.35">
      <c r="R7355" s="154"/>
    </row>
    <row r="7356" spans="18:18" x14ac:dyDescent="0.35">
      <c r="R7356" s="154"/>
    </row>
    <row r="7357" spans="18:18" x14ac:dyDescent="0.35">
      <c r="R7357" s="154"/>
    </row>
    <row r="7358" spans="18:18" x14ac:dyDescent="0.35">
      <c r="R7358" s="154"/>
    </row>
    <row r="7359" spans="18:18" x14ac:dyDescent="0.35">
      <c r="R7359" s="154"/>
    </row>
    <row r="7360" spans="18:18" x14ac:dyDescent="0.35">
      <c r="R7360" s="154"/>
    </row>
    <row r="7361" spans="18:18" x14ac:dyDescent="0.35">
      <c r="R7361" s="154"/>
    </row>
    <row r="7362" spans="18:18" x14ac:dyDescent="0.35">
      <c r="R7362" s="154"/>
    </row>
    <row r="7363" spans="18:18" x14ac:dyDescent="0.35">
      <c r="R7363" s="154"/>
    </row>
    <row r="7364" spans="18:18" x14ac:dyDescent="0.35">
      <c r="R7364" s="154"/>
    </row>
    <row r="7365" spans="18:18" x14ac:dyDescent="0.35">
      <c r="R7365" s="154"/>
    </row>
    <row r="7366" spans="18:18" x14ac:dyDescent="0.35">
      <c r="R7366" s="154"/>
    </row>
    <row r="7367" spans="18:18" x14ac:dyDescent="0.35">
      <c r="R7367" s="154"/>
    </row>
    <row r="7368" spans="18:18" x14ac:dyDescent="0.35">
      <c r="R7368" s="154"/>
    </row>
    <row r="7369" spans="18:18" x14ac:dyDescent="0.35">
      <c r="R7369" s="154"/>
    </row>
    <row r="7370" spans="18:18" x14ac:dyDescent="0.35">
      <c r="R7370" s="154"/>
    </row>
    <row r="7371" spans="18:18" x14ac:dyDescent="0.35">
      <c r="R7371" s="154"/>
    </row>
    <row r="7372" spans="18:18" x14ac:dyDescent="0.35">
      <c r="R7372" s="154"/>
    </row>
    <row r="7373" spans="18:18" x14ac:dyDescent="0.35">
      <c r="R7373" s="154"/>
    </row>
    <row r="7374" spans="18:18" x14ac:dyDescent="0.35">
      <c r="R7374" s="154"/>
    </row>
    <row r="7375" spans="18:18" x14ac:dyDescent="0.35">
      <c r="R7375" s="154"/>
    </row>
    <row r="7376" spans="18:18" x14ac:dyDescent="0.35">
      <c r="R7376" s="154"/>
    </row>
    <row r="7377" spans="18:18" x14ac:dyDescent="0.35">
      <c r="R7377" s="154"/>
    </row>
    <row r="7378" spans="18:18" x14ac:dyDescent="0.35">
      <c r="R7378" s="154"/>
    </row>
    <row r="7379" spans="18:18" x14ac:dyDescent="0.35">
      <c r="R7379" s="154"/>
    </row>
    <row r="7380" spans="18:18" x14ac:dyDescent="0.35">
      <c r="R7380" s="154"/>
    </row>
    <row r="7381" spans="18:18" x14ac:dyDescent="0.35">
      <c r="R7381" s="154"/>
    </row>
    <row r="7382" spans="18:18" x14ac:dyDescent="0.35">
      <c r="R7382" s="154"/>
    </row>
    <row r="7383" spans="18:18" x14ac:dyDescent="0.35">
      <c r="R7383" s="154"/>
    </row>
    <row r="7384" spans="18:18" x14ac:dyDescent="0.35">
      <c r="R7384" s="154"/>
    </row>
    <row r="7385" spans="18:18" x14ac:dyDescent="0.35">
      <c r="R7385" s="154"/>
    </row>
    <row r="7386" spans="18:18" x14ac:dyDescent="0.35">
      <c r="R7386" s="154"/>
    </row>
    <row r="7387" spans="18:18" x14ac:dyDescent="0.35">
      <c r="R7387" s="154"/>
    </row>
    <row r="7388" spans="18:18" x14ac:dyDescent="0.35">
      <c r="R7388" s="154"/>
    </row>
    <row r="7389" spans="18:18" x14ac:dyDescent="0.35">
      <c r="R7389" s="154"/>
    </row>
    <row r="7390" spans="18:18" x14ac:dyDescent="0.35">
      <c r="R7390" s="154"/>
    </row>
    <row r="7391" spans="18:18" x14ac:dyDescent="0.35">
      <c r="R7391" s="154"/>
    </row>
    <row r="7392" spans="18:18" x14ac:dyDescent="0.35">
      <c r="R7392" s="154"/>
    </row>
    <row r="7393" spans="18:18" x14ac:dyDescent="0.35">
      <c r="R7393" s="154"/>
    </row>
    <row r="7394" spans="18:18" x14ac:dyDescent="0.35">
      <c r="R7394" s="154"/>
    </row>
    <row r="7395" spans="18:18" x14ac:dyDescent="0.35">
      <c r="R7395" s="154"/>
    </row>
    <row r="7396" spans="18:18" x14ac:dyDescent="0.35">
      <c r="R7396" s="154"/>
    </row>
    <row r="7397" spans="18:18" x14ac:dyDescent="0.35">
      <c r="R7397" s="154"/>
    </row>
    <row r="7398" spans="18:18" x14ac:dyDescent="0.35">
      <c r="R7398" s="154"/>
    </row>
    <row r="7399" spans="18:18" x14ac:dyDescent="0.35">
      <c r="R7399" s="154"/>
    </row>
    <row r="7400" spans="18:18" x14ac:dyDescent="0.35">
      <c r="R7400" s="154"/>
    </row>
    <row r="7401" spans="18:18" x14ac:dyDescent="0.35">
      <c r="R7401" s="154"/>
    </row>
    <row r="7402" spans="18:18" x14ac:dyDescent="0.35">
      <c r="R7402" s="154"/>
    </row>
    <row r="7403" spans="18:18" x14ac:dyDescent="0.35">
      <c r="R7403" s="154"/>
    </row>
    <row r="7404" spans="18:18" x14ac:dyDescent="0.35">
      <c r="R7404" s="154"/>
    </row>
    <row r="7405" spans="18:18" x14ac:dyDescent="0.35">
      <c r="R7405" s="154"/>
    </row>
    <row r="7406" spans="18:18" x14ac:dyDescent="0.35">
      <c r="R7406" s="154"/>
    </row>
    <row r="7407" spans="18:18" x14ac:dyDescent="0.35">
      <c r="R7407" s="154"/>
    </row>
    <row r="7408" spans="18:18" x14ac:dyDescent="0.35">
      <c r="R7408" s="154"/>
    </row>
    <row r="7409" spans="18:18" x14ac:dyDescent="0.35">
      <c r="R7409" s="154"/>
    </row>
    <row r="7410" spans="18:18" x14ac:dyDescent="0.35">
      <c r="R7410" s="154"/>
    </row>
    <row r="7411" spans="18:18" x14ac:dyDescent="0.35">
      <c r="R7411" s="154"/>
    </row>
    <row r="7412" spans="18:18" x14ac:dyDescent="0.35">
      <c r="R7412" s="154"/>
    </row>
    <row r="7413" spans="18:18" x14ac:dyDescent="0.35">
      <c r="R7413" s="154"/>
    </row>
    <row r="7414" spans="18:18" x14ac:dyDescent="0.35">
      <c r="R7414" s="154"/>
    </row>
    <row r="7415" spans="18:18" x14ac:dyDescent="0.35">
      <c r="R7415" s="154"/>
    </row>
    <row r="7416" spans="18:18" x14ac:dyDescent="0.35">
      <c r="R7416" s="154"/>
    </row>
    <row r="7417" spans="18:18" x14ac:dyDescent="0.35">
      <c r="R7417" s="154"/>
    </row>
    <row r="7418" spans="18:18" x14ac:dyDescent="0.35">
      <c r="R7418" s="154"/>
    </row>
    <row r="7419" spans="18:18" x14ac:dyDescent="0.35">
      <c r="R7419" s="154"/>
    </row>
    <row r="7420" spans="18:18" x14ac:dyDescent="0.35">
      <c r="R7420" s="154"/>
    </row>
    <row r="7421" spans="18:18" x14ac:dyDescent="0.35">
      <c r="R7421" s="154"/>
    </row>
    <row r="7422" spans="18:18" x14ac:dyDescent="0.35">
      <c r="R7422" s="154"/>
    </row>
    <row r="7423" spans="18:18" x14ac:dyDescent="0.35">
      <c r="R7423" s="154"/>
    </row>
    <row r="7424" spans="18:18" x14ac:dyDescent="0.35">
      <c r="R7424" s="154"/>
    </row>
    <row r="7425" spans="18:18" x14ac:dyDescent="0.35">
      <c r="R7425" s="154"/>
    </row>
    <row r="7426" spans="18:18" x14ac:dyDescent="0.35">
      <c r="R7426" s="154"/>
    </row>
    <row r="7427" spans="18:18" x14ac:dyDescent="0.35">
      <c r="R7427" s="154"/>
    </row>
    <row r="7428" spans="18:18" x14ac:dyDescent="0.35">
      <c r="R7428" s="154"/>
    </row>
    <row r="7429" spans="18:18" x14ac:dyDescent="0.35">
      <c r="R7429" s="154"/>
    </row>
    <row r="7430" spans="18:18" x14ac:dyDescent="0.35">
      <c r="R7430" s="154"/>
    </row>
    <row r="7431" spans="18:18" x14ac:dyDescent="0.35">
      <c r="R7431" s="154"/>
    </row>
    <row r="7432" spans="18:18" x14ac:dyDescent="0.35">
      <c r="R7432" s="154"/>
    </row>
    <row r="7433" spans="18:18" x14ac:dyDescent="0.35">
      <c r="R7433" s="154"/>
    </row>
    <row r="7434" spans="18:18" x14ac:dyDescent="0.35">
      <c r="R7434" s="154"/>
    </row>
    <row r="7435" spans="18:18" x14ac:dyDescent="0.35">
      <c r="R7435" s="154"/>
    </row>
    <row r="7436" spans="18:18" x14ac:dyDescent="0.35">
      <c r="R7436" s="154"/>
    </row>
    <row r="7437" spans="18:18" x14ac:dyDescent="0.35">
      <c r="R7437" s="154"/>
    </row>
    <row r="7438" spans="18:18" x14ac:dyDescent="0.35">
      <c r="R7438" s="154"/>
    </row>
    <row r="7439" spans="18:18" x14ac:dyDescent="0.35">
      <c r="R7439" s="154"/>
    </row>
    <row r="7440" spans="18:18" x14ac:dyDescent="0.35">
      <c r="R7440" s="154"/>
    </row>
    <row r="7441" spans="18:18" x14ac:dyDescent="0.35">
      <c r="R7441" s="154"/>
    </row>
    <row r="7442" spans="18:18" x14ac:dyDescent="0.35">
      <c r="R7442" s="154"/>
    </row>
    <row r="7443" spans="18:18" x14ac:dyDescent="0.35">
      <c r="R7443" s="154"/>
    </row>
    <row r="7444" spans="18:18" x14ac:dyDescent="0.35">
      <c r="R7444" s="154"/>
    </row>
    <row r="7445" spans="18:18" x14ac:dyDescent="0.35">
      <c r="R7445" s="154"/>
    </row>
    <row r="7446" spans="18:18" x14ac:dyDescent="0.35">
      <c r="R7446" s="154"/>
    </row>
    <row r="7447" spans="18:18" x14ac:dyDescent="0.35">
      <c r="R7447" s="154"/>
    </row>
    <row r="7448" spans="18:18" x14ac:dyDescent="0.35">
      <c r="R7448" s="154"/>
    </row>
    <row r="7449" spans="18:18" x14ac:dyDescent="0.35">
      <c r="R7449" s="154"/>
    </row>
    <row r="7450" spans="18:18" x14ac:dyDescent="0.35">
      <c r="R7450" s="154"/>
    </row>
    <row r="7451" spans="18:18" x14ac:dyDescent="0.35">
      <c r="R7451" s="154"/>
    </row>
    <row r="7452" spans="18:18" x14ac:dyDescent="0.35">
      <c r="R7452" s="154"/>
    </row>
    <row r="7453" spans="18:18" x14ac:dyDescent="0.35">
      <c r="R7453" s="154"/>
    </row>
    <row r="7454" spans="18:18" x14ac:dyDescent="0.35">
      <c r="R7454" s="154"/>
    </row>
    <row r="7455" spans="18:18" x14ac:dyDescent="0.35">
      <c r="R7455" s="154"/>
    </row>
    <row r="7456" spans="18:18" x14ac:dyDescent="0.35">
      <c r="R7456" s="154"/>
    </row>
    <row r="7457" spans="18:18" x14ac:dyDescent="0.35">
      <c r="R7457" s="154"/>
    </row>
    <row r="7458" spans="18:18" x14ac:dyDescent="0.35">
      <c r="R7458" s="154"/>
    </row>
    <row r="7459" spans="18:18" x14ac:dyDescent="0.35">
      <c r="R7459" s="154"/>
    </row>
    <row r="7460" spans="18:18" x14ac:dyDescent="0.35">
      <c r="R7460" s="154"/>
    </row>
    <row r="7461" spans="18:18" x14ac:dyDescent="0.35">
      <c r="R7461" s="154"/>
    </row>
    <row r="7462" spans="18:18" x14ac:dyDescent="0.35">
      <c r="R7462" s="154"/>
    </row>
    <row r="7463" spans="18:18" x14ac:dyDescent="0.35">
      <c r="R7463" s="154"/>
    </row>
    <row r="7464" spans="18:18" x14ac:dyDescent="0.35">
      <c r="R7464" s="154"/>
    </row>
    <row r="7465" spans="18:18" x14ac:dyDescent="0.35">
      <c r="R7465" s="154"/>
    </row>
    <row r="7466" spans="18:18" x14ac:dyDescent="0.35">
      <c r="R7466" s="154"/>
    </row>
    <row r="7467" spans="18:18" x14ac:dyDescent="0.35">
      <c r="R7467" s="154"/>
    </row>
    <row r="7468" spans="18:18" x14ac:dyDescent="0.35">
      <c r="R7468" s="154"/>
    </row>
    <row r="7469" spans="18:18" x14ac:dyDescent="0.35">
      <c r="R7469" s="154"/>
    </row>
    <row r="7470" spans="18:18" x14ac:dyDescent="0.35">
      <c r="R7470" s="154"/>
    </row>
    <row r="7471" spans="18:18" x14ac:dyDescent="0.35">
      <c r="R7471" s="154"/>
    </row>
    <row r="7472" spans="18:18" x14ac:dyDescent="0.35">
      <c r="R7472" s="154"/>
    </row>
    <row r="7473" spans="18:18" x14ac:dyDescent="0.35">
      <c r="R7473" s="154"/>
    </row>
    <row r="7474" spans="18:18" x14ac:dyDescent="0.35">
      <c r="R7474" s="154"/>
    </row>
    <row r="7475" spans="18:18" x14ac:dyDescent="0.35">
      <c r="R7475" s="154"/>
    </row>
    <row r="7476" spans="18:18" x14ac:dyDescent="0.35">
      <c r="R7476" s="154"/>
    </row>
    <row r="7477" spans="18:18" x14ac:dyDescent="0.35">
      <c r="R7477" s="154"/>
    </row>
    <row r="7478" spans="18:18" x14ac:dyDescent="0.35">
      <c r="R7478" s="154"/>
    </row>
    <row r="7479" spans="18:18" x14ac:dyDescent="0.35">
      <c r="R7479" s="154"/>
    </row>
    <row r="7480" spans="18:18" x14ac:dyDescent="0.35">
      <c r="R7480" s="154"/>
    </row>
    <row r="7481" spans="18:18" x14ac:dyDescent="0.35">
      <c r="R7481" s="154"/>
    </row>
    <row r="7482" spans="18:18" x14ac:dyDescent="0.35">
      <c r="R7482" s="154"/>
    </row>
    <row r="7483" spans="18:18" x14ac:dyDescent="0.35">
      <c r="R7483" s="154"/>
    </row>
    <row r="7484" spans="18:18" x14ac:dyDescent="0.35">
      <c r="R7484" s="154"/>
    </row>
    <row r="7485" spans="18:18" x14ac:dyDescent="0.35">
      <c r="R7485" s="154"/>
    </row>
    <row r="7486" spans="18:18" x14ac:dyDescent="0.35">
      <c r="R7486" s="154"/>
    </row>
    <row r="7487" spans="18:18" x14ac:dyDescent="0.35">
      <c r="R7487" s="154"/>
    </row>
    <row r="7488" spans="18:18" x14ac:dyDescent="0.35">
      <c r="R7488" s="154"/>
    </row>
    <row r="7489" spans="18:18" x14ac:dyDescent="0.35">
      <c r="R7489" s="154"/>
    </row>
    <row r="7490" spans="18:18" x14ac:dyDescent="0.35">
      <c r="R7490" s="154"/>
    </row>
    <row r="7491" spans="18:18" x14ac:dyDescent="0.35">
      <c r="R7491" s="154"/>
    </row>
    <row r="7492" spans="18:18" x14ac:dyDescent="0.35">
      <c r="R7492" s="154"/>
    </row>
    <row r="7493" spans="18:18" x14ac:dyDescent="0.35">
      <c r="R7493" s="154"/>
    </row>
    <row r="7494" spans="18:18" x14ac:dyDescent="0.35">
      <c r="R7494" s="154"/>
    </row>
    <row r="7495" spans="18:18" x14ac:dyDescent="0.35">
      <c r="R7495" s="154"/>
    </row>
    <row r="7496" spans="18:18" x14ac:dyDescent="0.35">
      <c r="R7496" s="154"/>
    </row>
    <row r="7497" spans="18:18" x14ac:dyDescent="0.35">
      <c r="R7497" s="154"/>
    </row>
    <row r="7498" spans="18:18" x14ac:dyDescent="0.35">
      <c r="R7498" s="154"/>
    </row>
    <row r="7499" spans="18:18" x14ac:dyDescent="0.35">
      <c r="R7499" s="154"/>
    </row>
    <row r="7500" spans="18:18" x14ac:dyDescent="0.35">
      <c r="R7500" s="154"/>
    </row>
    <row r="7501" spans="18:18" x14ac:dyDescent="0.35">
      <c r="R7501" s="154"/>
    </row>
    <row r="7502" spans="18:18" x14ac:dyDescent="0.35">
      <c r="R7502" s="154"/>
    </row>
    <row r="7503" spans="18:18" x14ac:dyDescent="0.35">
      <c r="R7503" s="154"/>
    </row>
    <row r="7504" spans="18:18" x14ac:dyDescent="0.35">
      <c r="R7504" s="154"/>
    </row>
    <row r="7505" spans="18:18" x14ac:dyDescent="0.35">
      <c r="R7505" s="154"/>
    </row>
    <row r="7506" spans="18:18" x14ac:dyDescent="0.35">
      <c r="R7506" s="154"/>
    </row>
    <row r="7507" spans="18:18" x14ac:dyDescent="0.35">
      <c r="R7507" s="154"/>
    </row>
    <row r="7508" spans="18:18" x14ac:dyDescent="0.35">
      <c r="R7508" s="154"/>
    </row>
    <row r="7509" spans="18:18" x14ac:dyDescent="0.35">
      <c r="R7509" s="154"/>
    </row>
    <row r="7510" spans="18:18" x14ac:dyDescent="0.35">
      <c r="R7510" s="154"/>
    </row>
    <row r="7511" spans="18:18" x14ac:dyDescent="0.35">
      <c r="R7511" s="154"/>
    </row>
    <row r="7512" spans="18:18" x14ac:dyDescent="0.35">
      <c r="R7512" s="154"/>
    </row>
    <row r="7513" spans="18:18" x14ac:dyDescent="0.35">
      <c r="R7513" s="154"/>
    </row>
    <row r="7514" spans="18:18" x14ac:dyDescent="0.35">
      <c r="R7514" s="154"/>
    </row>
    <row r="7515" spans="18:18" x14ac:dyDescent="0.35">
      <c r="R7515" s="154"/>
    </row>
    <row r="7516" spans="18:18" x14ac:dyDescent="0.35">
      <c r="R7516" s="154"/>
    </row>
    <row r="7517" spans="18:18" x14ac:dyDescent="0.35">
      <c r="R7517" s="154"/>
    </row>
    <row r="7518" spans="18:18" x14ac:dyDescent="0.35">
      <c r="R7518" s="154"/>
    </row>
    <row r="7519" spans="18:18" x14ac:dyDescent="0.35">
      <c r="R7519" s="154"/>
    </row>
    <row r="7520" spans="18:18" x14ac:dyDescent="0.35">
      <c r="R7520" s="154"/>
    </row>
    <row r="7521" spans="18:18" x14ac:dyDescent="0.35">
      <c r="R7521" s="154"/>
    </row>
    <row r="7522" spans="18:18" x14ac:dyDescent="0.35">
      <c r="R7522" s="154"/>
    </row>
    <row r="7523" spans="18:18" x14ac:dyDescent="0.35">
      <c r="R7523" s="154"/>
    </row>
    <row r="7524" spans="18:18" x14ac:dyDescent="0.35">
      <c r="R7524" s="154"/>
    </row>
    <row r="7525" spans="18:18" x14ac:dyDescent="0.35">
      <c r="R7525" s="154"/>
    </row>
    <row r="7526" spans="18:18" x14ac:dyDescent="0.35">
      <c r="R7526" s="154"/>
    </row>
    <row r="7527" spans="18:18" x14ac:dyDescent="0.35">
      <c r="R7527" s="154"/>
    </row>
    <row r="7528" spans="18:18" x14ac:dyDescent="0.35">
      <c r="R7528" s="154"/>
    </row>
    <row r="7529" spans="18:18" x14ac:dyDescent="0.35">
      <c r="R7529" s="154"/>
    </row>
    <row r="7530" spans="18:18" x14ac:dyDescent="0.35">
      <c r="R7530" s="154"/>
    </row>
    <row r="7531" spans="18:18" x14ac:dyDescent="0.35">
      <c r="R7531" s="154"/>
    </row>
    <row r="7532" spans="18:18" x14ac:dyDescent="0.35">
      <c r="R7532" s="154"/>
    </row>
    <row r="7533" spans="18:18" x14ac:dyDescent="0.35">
      <c r="R7533" s="154"/>
    </row>
    <row r="7534" spans="18:18" x14ac:dyDescent="0.35">
      <c r="R7534" s="154"/>
    </row>
    <row r="7535" spans="18:18" x14ac:dyDescent="0.35">
      <c r="R7535" s="154"/>
    </row>
    <row r="7536" spans="18:18" x14ac:dyDescent="0.35">
      <c r="R7536" s="154"/>
    </row>
    <row r="7537" spans="18:18" x14ac:dyDescent="0.35">
      <c r="R7537" s="154"/>
    </row>
    <row r="7538" spans="18:18" x14ac:dyDescent="0.35">
      <c r="R7538" s="154"/>
    </row>
    <row r="7539" spans="18:18" x14ac:dyDescent="0.35">
      <c r="R7539" s="154"/>
    </row>
    <row r="7540" spans="18:18" x14ac:dyDescent="0.35">
      <c r="R7540" s="154"/>
    </row>
    <row r="7541" spans="18:18" x14ac:dyDescent="0.35">
      <c r="R7541" s="154"/>
    </row>
    <row r="7542" spans="18:18" x14ac:dyDescent="0.35">
      <c r="R7542" s="154"/>
    </row>
    <row r="7543" spans="18:18" x14ac:dyDescent="0.35">
      <c r="R7543" s="154"/>
    </row>
    <row r="7544" spans="18:18" x14ac:dyDescent="0.35">
      <c r="R7544" s="154"/>
    </row>
    <row r="7545" spans="18:18" x14ac:dyDescent="0.35">
      <c r="R7545" s="154"/>
    </row>
    <row r="7546" spans="18:18" x14ac:dyDescent="0.35">
      <c r="R7546" s="154"/>
    </row>
    <row r="7547" spans="18:18" x14ac:dyDescent="0.35">
      <c r="R7547" s="154"/>
    </row>
    <row r="7548" spans="18:18" x14ac:dyDescent="0.35">
      <c r="R7548" s="154"/>
    </row>
    <row r="7549" spans="18:18" x14ac:dyDescent="0.35">
      <c r="R7549" s="154"/>
    </row>
    <row r="7550" spans="18:18" x14ac:dyDescent="0.35">
      <c r="R7550" s="154"/>
    </row>
    <row r="7551" spans="18:18" x14ac:dyDescent="0.35">
      <c r="R7551" s="154"/>
    </row>
    <row r="7552" spans="18:18" x14ac:dyDescent="0.35">
      <c r="R7552" s="154"/>
    </row>
    <row r="7553" spans="18:18" x14ac:dyDescent="0.35">
      <c r="R7553" s="154"/>
    </row>
    <row r="7554" spans="18:18" x14ac:dyDescent="0.35">
      <c r="R7554" s="154"/>
    </row>
    <row r="7555" spans="18:18" x14ac:dyDescent="0.35">
      <c r="R7555" s="154"/>
    </row>
    <row r="7556" spans="18:18" x14ac:dyDescent="0.35">
      <c r="R7556" s="154"/>
    </row>
    <row r="7557" spans="18:18" x14ac:dyDescent="0.35">
      <c r="R7557" s="154"/>
    </row>
    <row r="7558" spans="18:18" x14ac:dyDescent="0.35">
      <c r="R7558" s="154"/>
    </row>
    <row r="7559" spans="18:18" x14ac:dyDescent="0.35">
      <c r="R7559" s="154"/>
    </row>
    <row r="7560" spans="18:18" x14ac:dyDescent="0.35">
      <c r="R7560" s="154"/>
    </row>
    <row r="7561" spans="18:18" x14ac:dyDescent="0.35">
      <c r="R7561" s="154"/>
    </row>
    <row r="7562" spans="18:18" x14ac:dyDescent="0.35">
      <c r="R7562" s="154"/>
    </row>
    <row r="7563" spans="18:18" x14ac:dyDescent="0.35">
      <c r="R7563" s="154"/>
    </row>
    <row r="7564" spans="18:18" x14ac:dyDescent="0.35">
      <c r="R7564" s="154"/>
    </row>
    <row r="7565" spans="18:18" x14ac:dyDescent="0.35">
      <c r="R7565" s="154"/>
    </row>
    <row r="7566" spans="18:18" x14ac:dyDescent="0.35">
      <c r="R7566" s="154"/>
    </row>
    <row r="7567" spans="18:18" x14ac:dyDescent="0.35">
      <c r="R7567" s="154"/>
    </row>
    <row r="7568" spans="18:18" x14ac:dyDescent="0.35">
      <c r="R7568" s="154"/>
    </row>
    <row r="7569" spans="18:18" x14ac:dyDescent="0.35">
      <c r="R7569" s="154"/>
    </row>
    <row r="7570" spans="18:18" x14ac:dyDescent="0.35">
      <c r="R7570" s="154"/>
    </row>
    <row r="7571" spans="18:18" x14ac:dyDescent="0.35">
      <c r="R7571" s="154"/>
    </row>
    <row r="7572" spans="18:18" x14ac:dyDescent="0.35">
      <c r="R7572" s="154"/>
    </row>
    <row r="7573" spans="18:18" x14ac:dyDescent="0.35">
      <c r="R7573" s="154"/>
    </row>
    <row r="7574" spans="18:18" x14ac:dyDescent="0.35">
      <c r="R7574" s="154"/>
    </row>
    <row r="7575" spans="18:18" x14ac:dyDescent="0.35">
      <c r="R7575" s="154"/>
    </row>
    <row r="7576" spans="18:18" x14ac:dyDescent="0.35">
      <c r="R7576" s="154"/>
    </row>
    <row r="7577" spans="18:18" x14ac:dyDescent="0.35">
      <c r="R7577" s="154"/>
    </row>
    <row r="7578" spans="18:18" x14ac:dyDescent="0.35">
      <c r="R7578" s="154"/>
    </row>
    <row r="7579" spans="18:18" x14ac:dyDescent="0.35">
      <c r="R7579" s="154"/>
    </row>
    <row r="7580" spans="18:18" x14ac:dyDescent="0.35">
      <c r="R7580" s="154"/>
    </row>
    <row r="7581" spans="18:18" x14ac:dyDescent="0.35">
      <c r="R7581" s="154"/>
    </row>
    <row r="7582" spans="18:18" x14ac:dyDescent="0.35">
      <c r="R7582" s="154"/>
    </row>
    <row r="7583" spans="18:18" x14ac:dyDescent="0.35">
      <c r="R7583" s="154"/>
    </row>
    <row r="7584" spans="18:18" x14ac:dyDescent="0.35">
      <c r="R7584" s="154"/>
    </row>
    <row r="7585" spans="18:18" x14ac:dyDescent="0.35">
      <c r="R7585" s="154"/>
    </row>
    <row r="7586" spans="18:18" x14ac:dyDescent="0.35">
      <c r="R7586" s="154"/>
    </row>
    <row r="7587" spans="18:18" x14ac:dyDescent="0.35">
      <c r="R7587" s="154"/>
    </row>
    <row r="7588" spans="18:18" x14ac:dyDescent="0.35">
      <c r="R7588" s="154"/>
    </row>
    <row r="7589" spans="18:18" x14ac:dyDescent="0.35">
      <c r="R7589" s="154"/>
    </row>
    <row r="7590" spans="18:18" x14ac:dyDescent="0.35">
      <c r="R7590" s="154"/>
    </row>
    <row r="7591" spans="18:18" x14ac:dyDescent="0.35">
      <c r="R7591" s="154"/>
    </row>
    <row r="7592" spans="18:18" x14ac:dyDescent="0.35">
      <c r="R7592" s="154"/>
    </row>
    <row r="7593" spans="18:18" x14ac:dyDescent="0.35">
      <c r="R7593" s="154"/>
    </row>
    <row r="7594" spans="18:18" x14ac:dyDescent="0.35">
      <c r="R7594" s="154"/>
    </row>
    <row r="7595" spans="18:18" x14ac:dyDescent="0.35">
      <c r="R7595" s="154"/>
    </row>
    <row r="7596" spans="18:18" x14ac:dyDescent="0.35">
      <c r="R7596" s="154"/>
    </row>
    <row r="7597" spans="18:18" x14ac:dyDescent="0.35">
      <c r="R7597" s="154"/>
    </row>
    <row r="7598" spans="18:18" x14ac:dyDescent="0.35">
      <c r="R7598" s="154"/>
    </row>
    <row r="7599" spans="18:18" x14ac:dyDescent="0.35">
      <c r="R7599" s="154"/>
    </row>
    <row r="7600" spans="18:18" x14ac:dyDescent="0.35">
      <c r="R7600" s="154"/>
    </row>
    <row r="7601" spans="18:18" x14ac:dyDescent="0.35">
      <c r="R7601" s="154"/>
    </row>
    <row r="7602" spans="18:18" x14ac:dyDescent="0.35">
      <c r="R7602" s="154"/>
    </row>
    <row r="7603" spans="18:18" x14ac:dyDescent="0.35">
      <c r="R7603" s="154"/>
    </row>
    <row r="7604" spans="18:18" x14ac:dyDescent="0.35">
      <c r="R7604" s="154"/>
    </row>
    <row r="7605" spans="18:18" x14ac:dyDescent="0.35">
      <c r="R7605" s="154"/>
    </row>
    <row r="7606" spans="18:18" x14ac:dyDescent="0.35">
      <c r="R7606" s="154"/>
    </row>
    <row r="7607" spans="18:18" x14ac:dyDescent="0.35">
      <c r="R7607" s="154"/>
    </row>
    <row r="7608" spans="18:18" x14ac:dyDescent="0.35">
      <c r="R7608" s="154"/>
    </row>
    <row r="7609" spans="18:18" x14ac:dyDescent="0.35">
      <c r="R7609" s="154"/>
    </row>
    <row r="7610" spans="18:18" x14ac:dyDescent="0.35">
      <c r="R7610" s="154"/>
    </row>
    <row r="7611" spans="18:18" x14ac:dyDescent="0.35">
      <c r="R7611" s="154"/>
    </row>
    <row r="7612" spans="18:18" x14ac:dyDescent="0.35">
      <c r="R7612" s="154"/>
    </row>
    <row r="7613" spans="18:18" x14ac:dyDescent="0.35">
      <c r="R7613" s="154"/>
    </row>
    <row r="7614" spans="18:18" x14ac:dyDescent="0.35">
      <c r="R7614" s="154"/>
    </row>
    <row r="7615" spans="18:18" x14ac:dyDescent="0.35">
      <c r="R7615" s="154"/>
    </row>
    <row r="7616" spans="18:18" x14ac:dyDescent="0.35">
      <c r="R7616" s="154"/>
    </row>
    <row r="7617" spans="18:18" x14ac:dyDescent="0.35">
      <c r="R7617" s="154"/>
    </row>
    <row r="7618" spans="18:18" x14ac:dyDescent="0.35">
      <c r="R7618" s="154"/>
    </row>
    <row r="7619" spans="18:18" x14ac:dyDescent="0.35">
      <c r="R7619" s="154"/>
    </row>
    <row r="7620" spans="18:18" x14ac:dyDescent="0.35">
      <c r="R7620" s="154"/>
    </row>
    <row r="7621" spans="18:18" x14ac:dyDescent="0.35">
      <c r="R7621" s="154"/>
    </row>
    <row r="7622" spans="18:18" x14ac:dyDescent="0.35">
      <c r="R7622" s="154"/>
    </row>
    <row r="7623" spans="18:18" x14ac:dyDescent="0.35">
      <c r="R7623" s="154"/>
    </row>
    <row r="7624" spans="18:18" x14ac:dyDescent="0.35">
      <c r="R7624" s="154"/>
    </row>
    <row r="7625" spans="18:18" x14ac:dyDescent="0.35">
      <c r="R7625" s="154"/>
    </row>
    <row r="7626" spans="18:18" x14ac:dyDescent="0.35">
      <c r="R7626" s="154"/>
    </row>
    <row r="7627" spans="18:18" x14ac:dyDescent="0.35">
      <c r="R7627" s="154"/>
    </row>
    <row r="7628" spans="18:18" x14ac:dyDescent="0.35">
      <c r="R7628" s="154"/>
    </row>
    <row r="7629" spans="18:18" x14ac:dyDescent="0.35">
      <c r="R7629" s="154"/>
    </row>
    <row r="7630" spans="18:18" x14ac:dyDescent="0.35">
      <c r="R7630" s="154"/>
    </row>
    <row r="7631" spans="18:18" x14ac:dyDescent="0.35">
      <c r="R7631" s="154"/>
    </row>
    <row r="7632" spans="18:18" x14ac:dyDescent="0.35">
      <c r="R7632" s="154"/>
    </row>
    <row r="7633" spans="18:18" x14ac:dyDescent="0.35">
      <c r="R7633" s="154"/>
    </row>
    <row r="7634" spans="18:18" x14ac:dyDescent="0.35">
      <c r="R7634" s="154"/>
    </row>
    <row r="7635" spans="18:18" x14ac:dyDescent="0.35">
      <c r="R7635" s="154"/>
    </row>
    <row r="7636" spans="18:18" x14ac:dyDescent="0.35">
      <c r="R7636" s="154"/>
    </row>
    <row r="7637" spans="18:18" x14ac:dyDescent="0.35">
      <c r="R7637" s="154"/>
    </row>
    <row r="7638" spans="18:18" x14ac:dyDescent="0.35">
      <c r="R7638" s="154"/>
    </row>
    <row r="7639" spans="18:18" x14ac:dyDescent="0.35">
      <c r="R7639" s="154"/>
    </row>
    <row r="7640" spans="18:18" x14ac:dyDescent="0.35">
      <c r="R7640" s="154"/>
    </row>
    <row r="7641" spans="18:18" x14ac:dyDescent="0.35">
      <c r="R7641" s="154"/>
    </row>
    <row r="7642" spans="18:18" x14ac:dyDescent="0.35">
      <c r="R7642" s="154"/>
    </row>
    <row r="7643" spans="18:18" x14ac:dyDescent="0.35">
      <c r="R7643" s="154"/>
    </row>
    <row r="7644" spans="18:18" x14ac:dyDescent="0.35">
      <c r="R7644" s="154"/>
    </row>
    <row r="7645" spans="18:18" x14ac:dyDescent="0.35">
      <c r="R7645" s="154"/>
    </row>
    <row r="7646" spans="18:18" x14ac:dyDescent="0.35">
      <c r="R7646" s="154"/>
    </row>
    <row r="7647" spans="18:18" x14ac:dyDescent="0.35">
      <c r="R7647" s="154"/>
    </row>
    <row r="7648" spans="18:18" x14ac:dyDescent="0.35">
      <c r="R7648" s="154"/>
    </row>
    <row r="7649" spans="18:18" x14ac:dyDescent="0.35">
      <c r="R7649" s="154"/>
    </row>
    <row r="7650" spans="18:18" x14ac:dyDescent="0.35">
      <c r="R7650" s="154"/>
    </row>
    <row r="7651" spans="18:18" x14ac:dyDescent="0.35">
      <c r="R7651" s="154"/>
    </row>
    <row r="7652" spans="18:18" x14ac:dyDescent="0.35">
      <c r="R7652" s="154"/>
    </row>
    <row r="7653" spans="18:18" x14ac:dyDescent="0.35">
      <c r="R7653" s="154"/>
    </row>
    <row r="7654" spans="18:18" x14ac:dyDescent="0.35">
      <c r="R7654" s="154"/>
    </row>
    <row r="7655" spans="18:18" x14ac:dyDescent="0.35">
      <c r="R7655" s="154"/>
    </row>
    <row r="7656" spans="18:18" x14ac:dyDescent="0.35">
      <c r="R7656" s="154"/>
    </row>
    <row r="7657" spans="18:18" x14ac:dyDescent="0.35">
      <c r="R7657" s="154"/>
    </row>
    <row r="7658" spans="18:18" x14ac:dyDescent="0.35">
      <c r="R7658" s="154"/>
    </row>
    <row r="7659" spans="18:18" x14ac:dyDescent="0.35">
      <c r="R7659" s="154"/>
    </row>
    <row r="7660" spans="18:18" x14ac:dyDescent="0.35">
      <c r="R7660" s="154"/>
    </row>
    <row r="7661" spans="18:18" x14ac:dyDescent="0.35">
      <c r="R7661" s="154"/>
    </row>
    <row r="7662" spans="18:18" x14ac:dyDescent="0.35">
      <c r="R7662" s="154"/>
    </row>
    <row r="7663" spans="18:18" x14ac:dyDescent="0.35">
      <c r="R7663" s="154"/>
    </row>
    <row r="7664" spans="18:18" x14ac:dyDescent="0.35">
      <c r="R7664" s="154"/>
    </row>
    <row r="7665" spans="18:18" x14ac:dyDescent="0.35">
      <c r="R7665" s="154"/>
    </row>
    <row r="7666" spans="18:18" x14ac:dyDescent="0.35">
      <c r="R7666" s="154"/>
    </row>
    <row r="7667" spans="18:18" x14ac:dyDescent="0.35">
      <c r="R7667" s="154"/>
    </row>
    <row r="7668" spans="18:18" x14ac:dyDescent="0.35">
      <c r="R7668" s="154"/>
    </row>
    <row r="7669" spans="18:18" x14ac:dyDescent="0.35">
      <c r="R7669" s="154"/>
    </row>
    <row r="7670" spans="18:18" x14ac:dyDescent="0.35">
      <c r="R7670" s="154"/>
    </row>
    <row r="7671" spans="18:18" x14ac:dyDescent="0.35">
      <c r="R7671" s="154"/>
    </row>
    <row r="7672" spans="18:18" x14ac:dyDescent="0.35">
      <c r="R7672" s="154"/>
    </row>
    <row r="7673" spans="18:18" x14ac:dyDescent="0.35">
      <c r="R7673" s="154"/>
    </row>
    <row r="7674" spans="18:18" x14ac:dyDescent="0.35">
      <c r="R7674" s="154"/>
    </row>
    <row r="7675" spans="18:18" x14ac:dyDescent="0.35">
      <c r="R7675" s="154"/>
    </row>
    <row r="7676" spans="18:18" x14ac:dyDescent="0.35">
      <c r="R7676" s="154"/>
    </row>
    <row r="7677" spans="18:18" x14ac:dyDescent="0.35">
      <c r="R7677" s="154"/>
    </row>
    <row r="7678" spans="18:18" x14ac:dyDescent="0.35">
      <c r="R7678" s="154"/>
    </row>
    <row r="7679" spans="18:18" x14ac:dyDescent="0.35">
      <c r="R7679" s="154"/>
    </row>
    <row r="7680" spans="18:18" x14ac:dyDescent="0.35">
      <c r="R7680" s="154"/>
    </row>
    <row r="7681" spans="18:18" x14ac:dyDescent="0.35">
      <c r="R7681" s="154"/>
    </row>
    <row r="7682" spans="18:18" x14ac:dyDescent="0.35">
      <c r="R7682" s="154"/>
    </row>
    <row r="7683" spans="18:18" x14ac:dyDescent="0.35">
      <c r="R7683" s="154"/>
    </row>
    <row r="7684" spans="18:18" x14ac:dyDescent="0.35">
      <c r="R7684" s="154"/>
    </row>
    <row r="7685" spans="18:18" x14ac:dyDescent="0.35">
      <c r="R7685" s="154"/>
    </row>
    <row r="7686" spans="18:18" x14ac:dyDescent="0.35">
      <c r="R7686" s="154"/>
    </row>
    <row r="7687" spans="18:18" x14ac:dyDescent="0.35">
      <c r="R7687" s="154"/>
    </row>
    <row r="7688" spans="18:18" x14ac:dyDescent="0.35">
      <c r="R7688" s="154"/>
    </row>
    <row r="7689" spans="18:18" x14ac:dyDescent="0.35">
      <c r="R7689" s="154"/>
    </row>
    <row r="7690" spans="18:18" x14ac:dyDescent="0.35">
      <c r="R7690" s="154"/>
    </row>
    <row r="7691" spans="18:18" x14ac:dyDescent="0.35">
      <c r="R7691" s="154"/>
    </row>
    <row r="7692" spans="18:18" x14ac:dyDescent="0.35">
      <c r="R7692" s="154"/>
    </row>
    <row r="7693" spans="18:18" x14ac:dyDescent="0.35">
      <c r="R7693" s="154"/>
    </row>
    <row r="7694" spans="18:18" x14ac:dyDescent="0.35">
      <c r="R7694" s="154"/>
    </row>
    <row r="7695" spans="18:18" x14ac:dyDescent="0.35">
      <c r="R7695" s="154"/>
    </row>
    <row r="7696" spans="18:18" x14ac:dyDescent="0.35">
      <c r="R7696" s="154"/>
    </row>
    <row r="7697" spans="18:18" x14ac:dyDescent="0.35">
      <c r="R7697" s="154"/>
    </row>
    <row r="7698" spans="18:18" x14ac:dyDescent="0.35">
      <c r="R7698" s="154"/>
    </row>
    <row r="7699" spans="18:18" x14ac:dyDescent="0.35">
      <c r="R7699" s="154"/>
    </row>
    <row r="7700" spans="18:18" x14ac:dyDescent="0.35">
      <c r="R7700" s="154"/>
    </row>
    <row r="7701" spans="18:18" x14ac:dyDescent="0.35">
      <c r="R7701" s="154"/>
    </row>
    <row r="7702" spans="18:18" x14ac:dyDescent="0.35">
      <c r="R7702" s="154"/>
    </row>
    <row r="7703" spans="18:18" x14ac:dyDescent="0.35">
      <c r="R7703" s="154"/>
    </row>
    <row r="7704" spans="18:18" x14ac:dyDescent="0.35">
      <c r="R7704" s="154"/>
    </row>
    <row r="7705" spans="18:18" x14ac:dyDescent="0.35">
      <c r="R7705" s="154"/>
    </row>
    <row r="7706" spans="18:18" x14ac:dyDescent="0.35">
      <c r="R7706" s="154"/>
    </row>
    <row r="7707" spans="18:18" x14ac:dyDescent="0.35">
      <c r="R7707" s="154"/>
    </row>
    <row r="7708" spans="18:18" x14ac:dyDescent="0.35">
      <c r="R7708" s="154"/>
    </row>
    <row r="7709" spans="18:18" x14ac:dyDescent="0.35">
      <c r="R7709" s="154"/>
    </row>
    <row r="7710" spans="18:18" x14ac:dyDescent="0.35">
      <c r="R7710" s="154"/>
    </row>
    <row r="7711" spans="18:18" x14ac:dyDescent="0.35">
      <c r="R7711" s="154"/>
    </row>
    <row r="7712" spans="18:18" x14ac:dyDescent="0.35">
      <c r="R7712" s="154"/>
    </row>
    <row r="7713" spans="18:18" x14ac:dyDescent="0.35">
      <c r="R7713" s="154"/>
    </row>
    <row r="7714" spans="18:18" x14ac:dyDescent="0.35">
      <c r="R7714" s="154"/>
    </row>
    <row r="7715" spans="18:18" x14ac:dyDescent="0.35">
      <c r="R7715" s="154"/>
    </row>
    <row r="7716" spans="18:18" x14ac:dyDescent="0.35">
      <c r="R7716" s="154"/>
    </row>
    <row r="7717" spans="18:18" x14ac:dyDescent="0.35">
      <c r="R7717" s="154"/>
    </row>
    <row r="7718" spans="18:18" x14ac:dyDescent="0.35">
      <c r="R7718" s="154"/>
    </row>
    <row r="7719" spans="18:18" x14ac:dyDescent="0.35">
      <c r="R7719" s="154"/>
    </row>
    <row r="7720" spans="18:18" x14ac:dyDescent="0.35">
      <c r="R7720" s="154"/>
    </row>
    <row r="7721" spans="18:18" x14ac:dyDescent="0.35">
      <c r="R7721" s="154"/>
    </row>
    <row r="7722" spans="18:18" x14ac:dyDescent="0.35">
      <c r="R7722" s="154"/>
    </row>
    <row r="7723" spans="18:18" x14ac:dyDescent="0.35">
      <c r="R7723" s="154"/>
    </row>
    <row r="7724" spans="18:18" x14ac:dyDescent="0.35">
      <c r="R7724" s="154"/>
    </row>
    <row r="7725" spans="18:18" x14ac:dyDescent="0.35">
      <c r="R7725" s="154"/>
    </row>
    <row r="7726" spans="18:18" x14ac:dyDescent="0.35">
      <c r="R7726" s="154"/>
    </row>
    <row r="7727" spans="18:18" x14ac:dyDescent="0.35">
      <c r="R7727" s="154"/>
    </row>
    <row r="7728" spans="18:18" x14ac:dyDescent="0.35">
      <c r="R7728" s="154"/>
    </row>
    <row r="7729" spans="18:18" x14ac:dyDescent="0.35">
      <c r="R7729" s="154"/>
    </row>
    <row r="7730" spans="18:18" x14ac:dyDescent="0.35">
      <c r="R7730" s="154"/>
    </row>
    <row r="7731" spans="18:18" x14ac:dyDescent="0.35">
      <c r="R7731" s="154"/>
    </row>
    <row r="7732" spans="18:18" x14ac:dyDescent="0.35">
      <c r="R7732" s="154"/>
    </row>
    <row r="7733" spans="18:18" x14ac:dyDescent="0.35">
      <c r="R7733" s="154"/>
    </row>
    <row r="7734" spans="18:18" x14ac:dyDescent="0.35">
      <c r="R7734" s="154"/>
    </row>
    <row r="7735" spans="18:18" x14ac:dyDescent="0.35">
      <c r="R7735" s="154"/>
    </row>
    <row r="7736" spans="18:18" x14ac:dyDescent="0.35">
      <c r="R7736" s="154"/>
    </row>
    <row r="7737" spans="18:18" x14ac:dyDescent="0.35">
      <c r="R7737" s="154"/>
    </row>
    <row r="7738" spans="18:18" x14ac:dyDescent="0.35">
      <c r="R7738" s="154"/>
    </row>
    <row r="7739" spans="18:18" x14ac:dyDescent="0.35">
      <c r="R7739" s="154"/>
    </row>
    <row r="7740" spans="18:18" x14ac:dyDescent="0.35">
      <c r="R7740" s="154"/>
    </row>
    <row r="7741" spans="18:18" x14ac:dyDescent="0.35">
      <c r="R7741" s="154"/>
    </row>
    <row r="7742" spans="18:18" x14ac:dyDescent="0.35">
      <c r="R7742" s="154"/>
    </row>
    <row r="7743" spans="18:18" x14ac:dyDescent="0.35">
      <c r="R7743" s="154"/>
    </row>
    <row r="7744" spans="18:18" x14ac:dyDescent="0.35">
      <c r="R7744" s="154"/>
    </row>
    <row r="7745" spans="18:18" x14ac:dyDescent="0.35">
      <c r="R7745" s="154"/>
    </row>
    <row r="7746" spans="18:18" x14ac:dyDescent="0.35">
      <c r="R7746" s="154"/>
    </row>
    <row r="7747" spans="18:18" x14ac:dyDescent="0.35">
      <c r="R7747" s="154"/>
    </row>
    <row r="7748" spans="18:18" x14ac:dyDescent="0.35">
      <c r="R7748" s="154"/>
    </row>
    <row r="7749" spans="18:18" x14ac:dyDescent="0.35">
      <c r="R7749" s="154"/>
    </row>
    <row r="7750" spans="18:18" x14ac:dyDescent="0.35">
      <c r="R7750" s="154"/>
    </row>
    <row r="7751" spans="18:18" x14ac:dyDescent="0.35">
      <c r="R7751" s="154"/>
    </row>
    <row r="7752" spans="18:18" x14ac:dyDescent="0.35">
      <c r="R7752" s="154"/>
    </row>
    <row r="7753" spans="18:18" x14ac:dyDescent="0.35">
      <c r="R7753" s="154"/>
    </row>
    <row r="7754" spans="18:18" x14ac:dyDescent="0.35">
      <c r="R7754" s="154"/>
    </row>
    <row r="7755" spans="18:18" x14ac:dyDescent="0.35">
      <c r="R7755" s="154"/>
    </row>
    <row r="7756" spans="18:18" x14ac:dyDescent="0.35">
      <c r="R7756" s="154"/>
    </row>
    <row r="7757" spans="18:18" x14ac:dyDescent="0.35">
      <c r="R7757" s="154"/>
    </row>
    <row r="7758" spans="18:18" x14ac:dyDescent="0.35">
      <c r="R7758" s="154"/>
    </row>
    <row r="7759" spans="18:18" x14ac:dyDescent="0.35">
      <c r="R7759" s="154"/>
    </row>
    <row r="7760" spans="18:18" x14ac:dyDescent="0.35">
      <c r="R7760" s="154"/>
    </row>
    <row r="7761" spans="18:18" x14ac:dyDescent="0.35">
      <c r="R7761" s="154"/>
    </row>
    <row r="7762" spans="18:18" x14ac:dyDescent="0.35">
      <c r="R7762" s="154"/>
    </row>
    <row r="7763" spans="18:18" x14ac:dyDescent="0.35">
      <c r="R7763" s="154"/>
    </row>
    <row r="7764" spans="18:18" x14ac:dyDescent="0.35">
      <c r="R7764" s="154"/>
    </row>
    <row r="7765" spans="18:18" x14ac:dyDescent="0.35">
      <c r="R7765" s="154"/>
    </row>
    <row r="7766" spans="18:18" x14ac:dyDescent="0.35">
      <c r="R7766" s="154"/>
    </row>
    <row r="7767" spans="18:18" x14ac:dyDescent="0.35">
      <c r="R7767" s="154"/>
    </row>
    <row r="7768" spans="18:18" x14ac:dyDescent="0.35">
      <c r="R7768" s="154"/>
    </row>
    <row r="7769" spans="18:18" x14ac:dyDescent="0.35">
      <c r="R7769" s="154"/>
    </row>
    <row r="7770" spans="18:18" x14ac:dyDescent="0.35">
      <c r="R7770" s="154"/>
    </row>
    <row r="7771" spans="18:18" x14ac:dyDescent="0.35">
      <c r="R7771" s="154"/>
    </row>
    <row r="7772" spans="18:18" x14ac:dyDescent="0.35">
      <c r="R7772" s="154"/>
    </row>
    <row r="7773" spans="18:18" x14ac:dyDescent="0.35">
      <c r="R7773" s="154"/>
    </row>
    <row r="7774" spans="18:18" x14ac:dyDescent="0.35">
      <c r="R7774" s="154"/>
    </row>
    <row r="7775" spans="18:18" x14ac:dyDescent="0.35">
      <c r="R7775" s="154"/>
    </row>
    <row r="7776" spans="18:18" x14ac:dyDescent="0.35">
      <c r="R7776" s="154"/>
    </row>
    <row r="7777" spans="18:18" x14ac:dyDescent="0.35">
      <c r="R7777" s="154"/>
    </row>
    <row r="7778" spans="18:18" x14ac:dyDescent="0.35">
      <c r="R7778" s="154"/>
    </row>
    <row r="7779" spans="18:18" x14ac:dyDescent="0.35">
      <c r="R7779" s="154"/>
    </row>
    <row r="7780" spans="18:18" x14ac:dyDescent="0.35">
      <c r="R7780" s="154"/>
    </row>
    <row r="7781" spans="18:18" x14ac:dyDescent="0.35">
      <c r="R7781" s="154"/>
    </row>
    <row r="7782" spans="18:18" x14ac:dyDescent="0.35">
      <c r="R7782" s="154"/>
    </row>
    <row r="7783" spans="18:18" x14ac:dyDescent="0.35">
      <c r="R7783" s="154"/>
    </row>
    <row r="7784" spans="18:18" x14ac:dyDescent="0.35">
      <c r="R7784" s="154"/>
    </row>
    <row r="7785" spans="18:18" x14ac:dyDescent="0.35">
      <c r="R7785" s="154"/>
    </row>
    <row r="7786" spans="18:18" x14ac:dyDescent="0.35">
      <c r="R7786" s="154"/>
    </row>
    <row r="7787" spans="18:18" x14ac:dyDescent="0.35">
      <c r="R7787" s="154"/>
    </row>
    <row r="7788" spans="18:18" x14ac:dyDescent="0.35">
      <c r="R7788" s="154"/>
    </row>
    <row r="7789" spans="18:18" x14ac:dyDescent="0.35">
      <c r="R7789" s="154"/>
    </row>
    <row r="7790" spans="18:18" x14ac:dyDescent="0.35">
      <c r="R7790" s="154"/>
    </row>
    <row r="7791" spans="18:18" x14ac:dyDescent="0.35">
      <c r="R7791" s="154"/>
    </row>
    <row r="7792" spans="18:18" x14ac:dyDescent="0.35">
      <c r="R7792" s="154"/>
    </row>
    <row r="7793" spans="18:18" x14ac:dyDescent="0.35">
      <c r="R7793" s="154"/>
    </row>
    <row r="7794" spans="18:18" x14ac:dyDescent="0.35">
      <c r="R7794" s="154"/>
    </row>
    <row r="7795" spans="18:18" x14ac:dyDescent="0.35">
      <c r="R7795" s="154"/>
    </row>
    <row r="7796" spans="18:18" x14ac:dyDescent="0.35">
      <c r="R7796" s="154"/>
    </row>
    <row r="7797" spans="18:18" x14ac:dyDescent="0.35">
      <c r="R7797" s="154"/>
    </row>
    <row r="7798" spans="18:18" x14ac:dyDescent="0.35">
      <c r="R7798" s="154"/>
    </row>
    <row r="7799" spans="18:18" x14ac:dyDescent="0.35">
      <c r="R7799" s="154"/>
    </row>
    <row r="7800" spans="18:18" x14ac:dyDescent="0.35">
      <c r="R7800" s="154"/>
    </row>
    <row r="7801" spans="18:18" x14ac:dyDescent="0.35">
      <c r="R7801" s="154"/>
    </row>
    <row r="7802" spans="18:18" x14ac:dyDescent="0.35">
      <c r="R7802" s="154"/>
    </row>
    <row r="7803" spans="18:18" x14ac:dyDescent="0.35">
      <c r="R7803" s="154"/>
    </row>
    <row r="7804" spans="18:18" x14ac:dyDescent="0.35">
      <c r="R7804" s="154"/>
    </row>
    <row r="7805" spans="18:18" x14ac:dyDescent="0.35">
      <c r="R7805" s="154"/>
    </row>
    <row r="7806" spans="18:18" x14ac:dyDescent="0.35">
      <c r="R7806" s="154"/>
    </row>
    <row r="7807" spans="18:18" x14ac:dyDescent="0.35">
      <c r="R7807" s="154"/>
    </row>
    <row r="7808" spans="18:18" x14ac:dyDescent="0.35">
      <c r="R7808" s="154"/>
    </row>
    <row r="7809" spans="18:18" x14ac:dyDescent="0.35">
      <c r="R7809" s="154"/>
    </row>
    <row r="7810" spans="18:18" x14ac:dyDescent="0.35">
      <c r="R7810" s="154"/>
    </row>
    <row r="7811" spans="18:18" x14ac:dyDescent="0.35">
      <c r="R7811" s="154"/>
    </row>
    <row r="7812" spans="18:18" x14ac:dyDescent="0.35">
      <c r="R7812" s="154"/>
    </row>
    <row r="7813" spans="18:18" x14ac:dyDescent="0.35">
      <c r="R7813" s="154"/>
    </row>
    <row r="7814" spans="18:18" x14ac:dyDescent="0.35">
      <c r="R7814" s="154"/>
    </row>
    <row r="7815" spans="18:18" x14ac:dyDescent="0.35">
      <c r="R7815" s="154"/>
    </row>
    <row r="7816" spans="18:18" x14ac:dyDescent="0.35">
      <c r="R7816" s="154"/>
    </row>
    <row r="7817" spans="18:18" x14ac:dyDescent="0.35">
      <c r="R7817" s="154"/>
    </row>
    <row r="7818" spans="18:18" x14ac:dyDescent="0.35">
      <c r="R7818" s="154"/>
    </row>
    <row r="7819" spans="18:18" x14ac:dyDescent="0.35">
      <c r="R7819" s="154"/>
    </row>
    <row r="7820" spans="18:18" x14ac:dyDescent="0.35">
      <c r="R7820" s="154"/>
    </row>
    <row r="7821" spans="18:18" x14ac:dyDescent="0.35">
      <c r="R7821" s="154"/>
    </row>
    <row r="7822" spans="18:18" x14ac:dyDescent="0.35">
      <c r="R7822" s="154"/>
    </row>
    <row r="7823" spans="18:18" x14ac:dyDescent="0.35">
      <c r="R7823" s="154"/>
    </row>
    <row r="7824" spans="18:18" x14ac:dyDescent="0.35">
      <c r="R7824" s="154"/>
    </row>
    <row r="7825" spans="18:18" x14ac:dyDescent="0.35">
      <c r="R7825" s="154"/>
    </row>
    <row r="7826" spans="18:18" x14ac:dyDescent="0.35">
      <c r="R7826" s="154"/>
    </row>
    <row r="7827" spans="18:18" x14ac:dyDescent="0.35">
      <c r="R7827" s="154"/>
    </row>
    <row r="7828" spans="18:18" x14ac:dyDescent="0.35">
      <c r="R7828" s="154"/>
    </row>
    <row r="7829" spans="18:18" x14ac:dyDescent="0.35">
      <c r="R7829" s="154"/>
    </row>
    <row r="7830" spans="18:18" x14ac:dyDescent="0.35">
      <c r="R7830" s="154"/>
    </row>
    <row r="7831" spans="18:18" x14ac:dyDescent="0.35">
      <c r="R7831" s="154"/>
    </row>
    <row r="7832" spans="18:18" x14ac:dyDescent="0.35">
      <c r="R7832" s="154"/>
    </row>
    <row r="7833" spans="18:18" x14ac:dyDescent="0.35">
      <c r="R7833" s="154"/>
    </row>
    <row r="7834" spans="18:18" x14ac:dyDescent="0.35">
      <c r="R7834" s="154"/>
    </row>
    <row r="7835" spans="18:18" x14ac:dyDescent="0.35">
      <c r="R7835" s="154"/>
    </row>
    <row r="7836" spans="18:18" x14ac:dyDescent="0.35">
      <c r="R7836" s="154"/>
    </row>
    <row r="7837" spans="18:18" x14ac:dyDescent="0.35">
      <c r="R7837" s="154"/>
    </row>
    <row r="7838" spans="18:18" x14ac:dyDescent="0.35">
      <c r="R7838" s="154"/>
    </row>
    <row r="7839" spans="18:18" x14ac:dyDescent="0.35">
      <c r="R7839" s="154"/>
    </row>
    <row r="7840" spans="18:18" x14ac:dyDescent="0.35">
      <c r="R7840" s="154"/>
    </row>
    <row r="7841" spans="18:18" x14ac:dyDescent="0.35">
      <c r="R7841" s="154"/>
    </row>
    <row r="7842" spans="18:18" x14ac:dyDescent="0.35">
      <c r="R7842" s="154"/>
    </row>
    <row r="7843" spans="18:18" x14ac:dyDescent="0.35">
      <c r="R7843" s="154"/>
    </row>
    <row r="7844" spans="18:18" x14ac:dyDescent="0.35">
      <c r="R7844" s="154"/>
    </row>
    <row r="7845" spans="18:18" x14ac:dyDescent="0.35">
      <c r="R7845" s="154"/>
    </row>
    <row r="7846" spans="18:18" x14ac:dyDescent="0.35">
      <c r="R7846" s="154"/>
    </row>
    <row r="7847" spans="18:18" x14ac:dyDescent="0.35">
      <c r="R7847" s="154"/>
    </row>
    <row r="7848" spans="18:18" x14ac:dyDescent="0.35">
      <c r="R7848" s="154"/>
    </row>
    <row r="7849" spans="18:18" x14ac:dyDescent="0.35">
      <c r="R7849" s="154"/>
    </row>
    <row r="7850" spans="18:18" x14ac:dyDescent="0.35">
      <c r="R7850" s="154"/>
    </row>
    <row r="7851" spans="18:18" x14ac:dyDescent="0.35">
      <c r="R7851" s="154"/>
    </row>
    <row r="7852" spans="18:18" x14ac:dyDescent="0.35">
      <c r="R7852" s="154"/>
    </row>
    <row r="7853" spans="18:18" x14ac:dyDescent="0.35">
      <c r="R7853" s="154"/>
    </row>
    <row r="7854" spans="18:18" x14ac:dyDescent="0.35">
      <c r="R7854" s="154"/>
    </row>
    <row r="7855" spans="18:18" x14ac:dyDescent="0.35">
      <c r="R7855" s="154"/>
    </row>
    <row r="7856" spans="18:18" x14ac:dyDescent="0.35">
      <c r="R7856" s="154"/>
    </row>
    <row r="7857" spans="18:18" x14ac:dyDescent="0.35">
      <c r="R7857" s="154"/>
    </row>
    <row r="7858" spans="18:18" x14ac:dyDescent="0.35">
      <c r="R7858" s="154"/>
    </row>
    <row r="7859" spans="18:18" x14ac:dyDescent="0.35">
      <c r="R7859" s="154"/>
    </row>
    <row r="7860" spans="18:18" x14ac:dyDescent="0.35">
      <c r="R7860" s="154"/>
    </row>
    <row r="7861" spans="18:18" x14ac:dyDescent="0.35">
      <c r="R7861" s="154"/>
    </row>
    <row r="7862" spans="18:18" x14ac:dyDescent="0.35">
      <c r="R7862" s="154"/>
    </row>
    <row r="7863" spans="18:18" x14ac:dyDescent="0.35">
      <c r="R7863" s="154"/>
    </row>
    <row r="7864" spans="18:18" x14ac:dyDescent="0.35">
      <c r="R7864" s="154"/>
    </row>
    <row r="7865" spans="18:18" x14ac:dyDescent="0.35">
      <c r="R7865" s="154"/>
    </row>
    <row r="7866" spans="18:18" x14ac:dyDescent="0.35">
      <c r="R7866" s="154"/>
    </row>
    <row r="7867" spans="18:18" x14ac:dyDescent="0.35">
      <c r="R7867" s="154"/>
    </row>
    <row r="7868" spans="18:18" x14ac:dyDescent="0.35">
      <c r="R7868" s="154"/>
    </row>
    <row r="7869" spans="18:18" x14ac:dyDescent="0.35">
      <c r="R7869" s="154"/>
    </row>
    <row r="7870" spans="18:18" x14ac:dyDescent="0.35">
      <c r="R7870" s="154"/>
    </row>
    <row r="7871" spans="18:18" x14ac:dyDescent="0.35">
      <c r="R7871" s="154"/>
    </row>
    <row r="7872" spans="18:18" x14ac:dyDescent="0.35">
      <c r="R7872" s="154"/>
    </row>
    <row r="7873" spans="18:18" x14ac:dyDescent="0.35">
      <c r="R7873" s="154"/>
    </row>
    <row r="7874" spans="18:18" x14ac:dyDescent="0.35">
      <c r="R7874" s="154"/>
    </row>
    <row r="7875" spans="18:18" x14ac:dyDescent="0.35">
      <c r="R7875" s="154"/>
    </row>
    <row r="7876" spans="18:18" x14ac:dyDescent="0.35">
      <c r="R7876" s="154"/>
    </row>
    <row r="7877" spans="18:18" x14ac:dyDescent="0.35">
      <c r="R7877" s="154"/>
    </row>
    <row r="7878" spans="18:18" x14ac:dyDescent="0.35">
      <c r="R7878" s="154"/>
    </row>
    <row r="7879" spans="18:18" x14ac:dyDescent="0.35">
      <c r="R7879" s="154"/>
    </row>
    <row r="7880" spans="18:18" x14ac:dyDescent="0.35">
      <c r="R7880" s="154"/>
    </row>
    <row r="7881" spans="18:18" x14ac:dyDescent="0.35">
      <c r="R7881" s="154"/>
    </row>
    <row r="7882" spans="18:18" x14ac:dyDescent="0.35">
      <c r="R7882" s="154"/>
    </row>
    <row r="7883" spans="18:18" x14ac:dyDescent="0.35">
      <c r="R7883" s="154"/>
    </row>
    <row r="7884" spans="18:18" x14ac:dyDescent="0.35">
      <c r="R7884" s="154"/>
    </row>
    <row r="7885" spans="18:18" x14ac:dyDescent="0.35">
      <c r="R7885" s="154"/>
    </row>
    <row r="7886" spans="18:18" x14ac:dyDescent="0.35">
      <c r="R7886" s="154"/>
    </row>
    <row r="7887" spans="18:18" x14ac:dyDescent="0.35">
      <c r="R7887" s="154"/>
    </row>
    <row r="7888" spans="18:18" x14ac:dyDescent="0.35">
      <c r="R7888" s="154"/>
    </row>
    <row r="7889" spans="18:18" x14ac:dyDescent="0.35">
      <c r="R7889" s="154"/>
    </row>
    <row r="7890" spans="18:18" x14ac:dyDescent="0.35">
      <c r="R7890" s="154"/>
    </row>
    <row r="7891" spans="18:18" x14ac:dyDescent="0.35">
      <c r="R7891" s="154"/>
    </row>
    <row r="7892" spans="18:18" x14ac:dyDescent="0.35">
      <c r="R7892" s="154"/>
    </row>
    <row r="7893" spans="18:18" x14ac:dyDescent="0.35">
      <c r="R7893" s="154"/>
    </row>
    <row r="7894" spans="18:18" x14ac:dyDescent="0.35">
      <c r="R7894" s="154"/>
    </row>
    <row r="7895" spans="18:18" x14ac:dyDescent="0.35">
      <c r="R7895" s="154"/>
    </row>
    <row r="7896" spans="18:18" x14ac:dyDescent="0.35">
      <c r="R7896" s="154"/>
    </row>
    <row r="7897" spans="18:18" x14ac:dyDescent="0.35">
      <c r="R7897" s="154"/>
    </row>
    <row r="7898" spans="18:18" x14ac:dyDescent="0.35">
      <c r="R7898" s="154"/>
    </row>
    <row r="7899" spans="18:18" x14ac:dyDescent="0.35">
      <c r="R7899" s="154"/>
    </row>
    <row r="7900" spans="18:18" x14ac:dyDescent="0.35">
      <c r="R7900" s="154"/>
    </row>
    <row r="7901" spans="18:18" x14ac:dyDescent="0.35">
      <c r="R7901" s="154"/>
    </row>
    <row r="7902" spans="18:18" x14ac:dyDescent="0.35">
      <c r="R7902" s="154"/>
    </row>
    <row r="7903" spans="18:18" x14ac:dyDescent="0.35">
      <c r="R7903" s="154"/>
    </row>
    <row r="7904" spans="18:18" x14ac:dyDescent="0.35">
      <c r="R7904" s="154"/>
    </row>
    <row r="7905" spans="18:18" x14ac:dyDescent="0.35">
      <c r="R7905" s="154"/>
    </row>
    <row r="7906" spans="18:18" x14ac:dyDescent="0.35">
      <c r="R7906" s="154"/>
    </row>
    <row r="7907" spans="18:18" x14ac:dyDescent="0.35">
      <c r="R7907" s="154"/>
    </row>
    <row r="7908" spans="18:18" x14ac:dyDescent="0.35">
      <c r="R7908" s="154"/>
    </row>
    <row r="7909" spans="18:18" x14ac:dyDescent="0.35">
      <c r="R7909" s="154"/>
    </row>
    <row r="7910" spans="18:18" x14ac:dyDescent="0.35">
      <c r="R7910" s="154"/>
    </row>
    <row r="7911" spans="18:18" x14ac:dyDescent="0.35">
      <c r="R7911" s="154"/>
    </row>
    <row r="7912" spans="18:18" x14ac:dyDescent="0.35">
      <c r="R7912" s="154"/>
    </row>
    <row r="7913" spans="18:18" x14ac:dyDescent="0.35">
      <c r="R7913" s="154"/>
    </row>
    <row r="7914" spans="18:18" x14ac:dyDescent="0.35">
      <c r="R7914" s="154"/>
    </row>
    <row r="7915" spans="18:18" x14ac:dyDescent="0.35">
      <c r="R7915" s="154"/>
    </row>
    <row r="7916" spans="18:18" x14ac:dyDescent="0.35">
      <c r="R7916" s="154"/>
    </row>
    <row r="7917" spans="18:18" x14ac:dyDescent="0.35">
      <c r="R7917" s="154"/>
    </row>
    <row r="7918" spans="18:18" x14ac:dyDescent="0.35">
      <c r="R7918" s="154"/>
    </row>
    <row r="7919" spans="18:18" x14ac:dyDescent="0.35">
      <c r="R7919" s="154"/>
    </row>
    <row r="7920" spans="18:18" x14ac:dyDescent="0.35">
      <c r="R7920" s="154"/>
    </row>
    <row r="7921" spans="18:18" x14ac:dyDescent="0.35">
      <c r="R7921" s="154"/>
    </row>
    <row r="7922" spans="18:18" x14ac:dyDescent="0.35">
      <c r="R7922" s="154"/>
    </row>
    <row r="7923" spans="18:18" x14ac:dyDescent="0.35">
      <c r="R7923" s="154"/>
    </row>
    <row r="7924" spans="18:18" x14ac:dyDescent="0.35">
      <c r="R7924" s="154"/>
    </row>
    <row r="7925" spans="18:18" x14ac:dyDescent="0.35">
      <c r="R7925" s="154"/>
    </row>
    <row r="7926" spans="18:18" x14ac:dyDescent="0.35">
      <c r="R7926" s="154"/>
    </row>
    <row r="7927" spans="18:18" x14ac:dyDescent="0.35">
      <c r="R7927" s="154"/>
    </row>
    <row r="7928" spans="18:18" x14ac:dyDescent="0.35">
      <c r="R7928" s="154"/>
    </row>
    <row r="7929" spans="18:18" x14ac:dyDescent="0.35">
      <c r="R7929" s="154"/>
    </row>
    <row r="7930" spans="18:18" x14ac:dyDescent="0.35">
      <c r="R7930" s="154"/>
    </row>
    <row r="7931" spans="18:18" x14ac:dyDescent="0.35">
      <c r="R7931" s="154"/>
    </row>
    <row r="7932" spans="18:18" x14ac:dyDescent="0.35">
      <c r="R7932" s="154"/>
    </row>
    <row r="7933" spans="18:18" x14ac:dyDescent="0.35">
      <c r="R7933" s="154"/>
    </row>
    <row r="7934" spans="18:18" x14ac:dyDescent="0.35">
      <c r="R7934" s="154"/>
    </row>
    <row r="7935" spans="18:18" x14ac:dyDescent="0.35">
      <c r="R7935" s="154"/>
    </row>
    <row r="7936" spans="18:18" x14ac:dyDescent="0.35">
      <c r="R7936" s="154"/>
    </row>
    <row r="7937" spans="18:18" x14ac:dyDescent="0.35">
      <c r="R7937" s="154"/>
    </row>
    <row r="7938" spans="18:18" x14ac:dyDescent="0.35">
      <c r="R7938" s="154"/>
    </row>
    <row r="7939" spans="18:18" x14ac:dyDescent="0.35">
      <c r="R7939" s="154"/>
    </row>
    <row r="7940" spans="18:18" x14ac:dyDescent="0.35">
      <c r="R7940" s="154"/>
    </row>
    <row r="7941" spans="18:18" x14ac:dyDescent="0.35">
      <c r="R7941" s="154"/>
    </row>
    <row r="7942" spans="18:18" x14ac:dyDescent="0.35">
      <c r="R7942" s="154"/>
    </row>
    <row r="7943" spans="18:18" x14ac:dyDescent="0.35">
      <c r="R7943" s="154"/>
    </row>
    <row r="7944" spans="18:18" x14ac:dyDescent="0.35">
      <c r="R7944" s="154"/>
    </row>
    <row r="7945" spans="18:18" x14ac:dyDescent="0.35">
      <c r="R7945" s="154"/>
    </row>
    <row r="7946" spans="18:18" x14ac:dyDescent="0.35">
      <c r="R7946" s="154"/>
    </row>
    <row r="7947" spans="18:18" x14ac:dyDescent="0.35">
      <c r="R7947" s="154"/>
    </row>
    <row r="7948" spans="18:18" x14ac:dyDescent="0.35">
      <c r="R7948" s="154"/>
    </row>
    <row r="7949" spans="18:18" x14ac:dyDescent="0.35">
      <c r="R7949" s="154"/>
    </row>
    <row r="7950" spans="18:18" x14ac:dyDescent="0.35">
      <c r="R7950" s="154"/>
    </row>
    <row r="7951" spans="18:18" x14ac:dyDescent="0.35">
      <c r="R7951" s="154"/>
    </row>
    <row r="7952" spans="18:18" x14ac:dyDescent="0.35">
      <c r="R7952" s="154"/>
    </row>
    <row r="7953" spans="18:18" x14ac:dyDescent="0.35">
      <c r="R7953" s="154"/>
    </row>
    <row r="7954" spans="18:18" x14ac:dyDescent="0.35">
      <c r="R7954" s="154"/>
    </row>
    <row r="7955" spans="18:18" x14ac:dyDescent="0.35">
      <c r="R7955" s="154"/>
    </row>
    <row r="7956" spans="18:18" x14ac:dyDescent="0.35">
      <c r="R7956" s="154"/>
    </row>
    <row r="7957" spans="18:18" x14ac:dyDescent="0.35">
      <c r="R7957" s="154"/>
    </row>
    <row r="7958" spans="18:18" x14ac:dyDescent="0.35">
      <c r="R7958" s="154"/>
    </row>
    <row r="7959" spans="18:18" x14ac:dyDescent="0.35">
      <c r="R7959" s="154"/>
    </row>
    <row r="7960" spans="18:18" x14ac:dyDescent="0.35">
      <c r="R7960" s="154"/>
    </row>
    <row r="7961" spans="18:18" x14ac:dyDescent="0.35">
      <c r="R7961" s="154"/>
    </row>
    <row r="7962" spans="18:18" x14ac:dyDescent="0.35">
      <c r="R7962" s="154"/>
    </row>
    <row r="7963" spans="18:18" x14ac:dyDescent="0.35">
      <c r="R7963" s="154"/>
    </row>
    <row r="7964" spans="18:18" x14ac:dyDescent="0.35">
      <c r="R7964" s="154"/>
    </row>
    <row r="7965" spans="18:18" x14ac:dyDescent="0.35">
      <c r="R7965" s="154"/>
    </row>
    <row r="7966" spans="18:18" x14ac:dyDescent="0.35">
      <c r="R7966" s="154"/>
    </row>
    <row r="7967" spans="18:18" x14ac:dyDescent="0.35">
      <c r="R7967" s="154"/>
    </row>
    <row r="7968" spans="18:18" x14ac:dyDescent="0.35">
      <c r="R7968" s="154"/>
    </row>
    <row r="7969" spans="18:18" x14ac:dyDescent="0.35">
      <c r="R7969" s="154"/>
    </row>
    <row r="7970" spans="18:18" x14ac:dyDescent="0.35">
      <c r="R7970" s="154"/>
    </row>
    <row r="7971" spans="18:18" x14ac:dyDescent="0.35">
      <c r="R7971" s="154"/>
    </row>
    <row r="7972" spans="18:18" x14ac:dyDescent="0.35">
      <c r="R7972" s="154"/>
    </row>
    <row r="7973" spans="18:18" x14ac:dyDescent="0.35">
      <c r="R7973" s="154"/>
    </row>
    <row r="7974" spans="18:18" x14ac:dyDescent="0.35">
      <c r="R7974" s="154"/>
    </row>
    <row r="7975" spans="18:18" x14ac:dyDescent="0.35">
      <c r="R7975" s="154"/>
    </row>
    <row r="7976" spans="18:18" x14ac:dyDescent="0.35">
      <c r="R7976" s="154"/>
    </row>
    <row r="7977" spans="18:18" x14ac:dyDescent="0.35">
      <c r="R7977" s="154"/>
    </row>
    <row r="7978" spans="18:18" x14ac:dyDescent="0.35">
      <c r="R7978" s="154"/>
    </row>
    <row r="7979" spans="18:18" x14ac:dyDescent="0.35">
      <c r="R7979" s="154"/>
    </row>
    <row r="7980" spans="18:18" x14ac:dyDescent="0.35">
      <c r="R7980" s="154"/>
    </row>
    <row r="7981" spans="18:18" x14ac:dyDescent="0.35">
      <c r="R7981" s="154"/>
    </row>
    <row r="7982" spans="18:18" x14ac:dyDescent="0.35">
      <c r="R7982" s="154"/>
    </row>
    <row r="7983" spans="18:18" x14ac:dyDescent="0.35">
      <c r="R7983" s="154"/>
    </row>
    <row r="7984" spans="18:18" x14ac:dyDescent="0.35">
      <c r="R7984" s="154"/>
    </row>
    <row r="7985" spans="18:18" x14ac:dyDescent="0.35">
      <c r="R7985" s="154"/>
    </row>
    <row r="7986" spans="18:18" x14ac:dyDescent="0.35">
      <c r="R7986" s="154"/>
    </row>
    <row r="7987" spans="18:18" x14ac:dyDescent="0.35">
      <c r="R7987" s="154"/>
    </row>
    <row r="7988" spans="18:18" x14ac:dyDescent="0.35">
      <c r="R7988" s="154"/>
    </row>
    <row r="7989" spans="18:18" x14ac:dyDescent="0.35">
      <c r="R7989" s="154"/>
    </row>
    <row r="7990" spans="18:18" x14ac:dyDescent="0.35">
      <c r="R7990" s="154"/>
    </row>
    <row r="7991" spans="18:18" x14ac:dyDescent="0.35">
      <c r="R7991" s="154"/>
    </row>
    <row r="7992" spans="18:18" x14ac:dyDescent="0.35">
      <c r="R7992" s="154"/>
    </row>
    <row r="7993" spans="18:18" x14ac:dyDescent="0.35">
      <c r="R7993" s="154"/>
    </row>
    <row r="7994" spans="18:18" x14ac:dyDescent="0.35">
      <c r="R7994" s="154"/>
    </row>
    <row r="7995" spans="18:18" x14ac:dyDescent="0.35">
      <c r="R7995" s="154"/>
    </row>
    <row r="7996" spans="18:18" x14ac:dyDescent="0.35">
      <c r="R7996" s="154"/>
    </row>
    <row r="7997" spans="18:18" x14ac:dyDescent="0.35">
      <c r="R7997" s="154"/>
    </row>
    <row r="7998" spans="18:18" x14ac:dyDescent="0.35">
      <c r="R7998" s="154"/>
    </row>
    <row r="7999" spans="18:18" x14ac:dyDescent="0.35">
      <c r="R7999" s="154"/>
    </row>
    <row r="8000" spans="18:18" x14ac:dyDescent="0.35">
      <c r="R8000" s="154"/>
    </row>
    <row r="8001" spans="18:18" x14ac:dyDescent="0.35">
      <c r="R8001" s="154"/>
    </row>
    <row r="8002" spans="18:18" x14ac:dyDescent="0.35">
      <c r="R8002" s="154"/>
    </row>
    <row r="8003" spans="18:18" x14ac:dyDescent="0.35">
      <c r="R8003" s="154"/>
    </row>
    <row r="8004" spans="18:18" x14ac:dyDescent="0.35">
      <c r="R8004" s="154"/>
    </row>
    <row r="8005" spans="18:18" x14ac:dyDescent="0.35">
      <c r="R8005" s="154"/>
    </row>
    <row r="8006" spans="18:18" x14ac:dyDescent="0.35">
      <c r="R8006" s="154"/>
    </row>
    <row r="8007" spans="18:18" x14ac:dyDescent="0.35">
      <c r="R8007" s="154"/>
    </row>
    <row r="8008" spans="18:18" x14ac:dyDescent="0.35">
      <c r="R8008" s="154"/>
    </row>
    <row r="8009" spans="18:18" x14ac:dyDescent="0.35">
      <c r="R8009" s="154"/>
    </row>
    <row r="8010" spans="18:18" x14ac:dyDescent="0.35">
      <c r="R8010" s="154"/>
    </row>
    <row r="8011" spans="18:18" x14ac:dyDescent="0.35">
      <c r="R8011" s="154"/>
    </row>
    <row r="8012" spans="18:18" x14ac:dyDescent="0.35">
      <c r="R8012" s="154"/>
    </row>
    <row r="8013" spans="18:18" x14ac:dyDescent="0.35">
      <c r="R8013" s="154"/>
    </row>
    <row r="8014" spans="18:18" x14ac:dyDescent="0.35">
      <c r="R8014" s="154"/>
    </row>
    <row r="8015" spans="18:18" x14ac:dyDescent="0.35">
      <c r="R8015" s="154"/>
    </row>
    <row r="8016" spans="18:18" x14ac:dyDescent="0.35">
      <c r="R8016" s="154"/>
    </row>
    <row r="8017" spans="18:18" x14ac:dyDescent="0.35">
      <c r="R8017" s="154"/>
    </row>
    <row r="8018" spans="18:18" x14ac:dyDescent="0.35">
      <c r="R8018" s="154"/>
    </row>
    <row r="8019" spans="18:18" x14ac:dyDescent="0.35">
      <c r="R8019" s="154"/>
    </row>
    <row r="8020" spans="18:18" x14ac:dyDescent="0.35">
      <c r="R8020" s="154"/>
    </row>
    <row r="8021" spans="18:18" x14ac:dyDescent="0.35">
      <c r="R8021" s="154"/>
    </row>
    <row r="8022" spans="18:18" x14ac:dyDescent="0.35">
      <c r="R8022" s="154"/>
    </row>
    <row r="8023" spans="18:18" x14ac:dyDescent="0.35">
      <c r="R8023" s="154"/>
    </row>
    <row r="8024" spans="18:18" x14ac:dyDescent="0.35">
      <c r="R8024" s="154"/>
    </row>
    <row r="8025" spans="18:18" x14ac:dyDescent="0.35">
      <c r="R8025" s="154"/>
    </row>
    <row r="8026" spans="18:18" x14ac:dyDescent="0.35">
      <c r="R8026" s="154"/>
    </row>
    <row r="8027" spans="18:18" x14ac:dyDescent="0.35">
      <c r="R8027" s="154"/>
    </row>
    <row r="8028" spans="18:18" x14ac:dyDescent="0.35">
      <c r="R8028" s="154"/>
    </row>
    <row r="8029" spans="18:18" x14ac:dyDescent="0.35">
      <c r="R8029" s="154"/>
    </row>
    <row r="8030" spans="18:18" x14ac:dyDescent="0.35">
      <c r="R8030" s="154"/>
    </row>
    <row r="8031" spans="18:18" x14ac:dyDescent="0.35">
      <c r="R8031" s="154"/>
    </row>
    <row r="8032" spans="18:18" x14ac:dyDescent="0.35">
      <c r="R8032" s="154"/>
    </row>
    <row r="8033" spans="18:18" x14ac:dyDescent="0.35">
      <c r="R8033" s="154"/>
    </row>
    <row r="8034" spans="18:18" x14ac:dyDescent="0.35">
      <c r="R8034" s="154"/>
    </row>
    <row r="8035" spans="18:18" x14ac:dyDescent="0.35">
      <c r="R8035" s="154"/>
    </row>
    <row r="8036" spans="18:18" x14ac:dyDescent="0.35">
      <c r="R8036" s="154"/>
    </row>
    <row r="8037" spans="18:18" x14ac:dyDescent="0.35">
      <c r="R8037" s="154"/>
    </row>
    <row r="8038" spans="18:18" x14ac:dyDescent="0.35">
      <c r="R8038" s="154"/>
    </row>
    <row r="8039" spans="18:18" x14ac:dyDescent="0.35">
      <c r="R8039" s="154"/>
    </row>
    <row r="8040" spans="18:18" x14ac:dyDescent="0.35">
      <c r="R8040" s="154"/>
    </row>
    <row r="8041" spans="18:18" x14ac:dyDescent="0.35">
      <c r="R8041" s="154"/>
    </row>
    <row r="8042" spans="18:18" x14ac:dyDescent="0.35">
      <c r="R8042" s="154"/>
    </row>
    <row r="8043" spans="18:18" x14ac:dyDescent="0.35">
      <c r="R8043" s="154"/>
    </row>
    <row r="8044" spans="18:18" x14ac:dyDescent="0.35">
      <c r="R8044" s="154"/>
    </row>
    <row r="8045" spans="18:18" x14ac:dyDescent="0.35">
      <c r="R8045" s="154"/>
    </row>
    <row r="8046" spans="18:18" x14ac:dyDescent="0.35">
      <c r="R8046" s="154"/>
    </row>
    <row r="8047" spans="18:18" x14ac:dyDescent="0.35">
      <c r="R8047" s="154"/>
    </row>
    <row r="8048" spans="18:18" x14ac:dyDescent="0.35">
      <c r="R8048" s="154"/>
    </row>
    <row r="8049" spans="18:18" x14ac:dyDescent="0.35">
      <c r="R8049" s="154"/>
    </row>
    <row r="8050" spans="18:18" x14ac:dyDescent="0.35">
      <c r="R8050" s="154"/>
    </row>
    <row r="8051" spans="18:18" x14ac:dyDescent="0.35">
      <c r="R8051" s="154"/>
    </row>
    <row r="8052" spans="18:18" x14ac:dyDescent="0.35">
      <c r="R8052" s="154"/>
    </row>
    <row r="8053" spans="18:18" x14ac:dyDescent="0.35">
      <c r="R8053" s="154"/>
    </row>
    <row r="8054" spans="18:18" x14ac:dyDescent="0.35">
      <c r="R8054" s="154"/>
    </row>
    <row r="8055" spans="18:18" x14ac:dyDescent="0.35">
      <c r="R8055" s="154"/>
    </row>
    <row r="8056" spans="18:18" x14ac:dyDescent="0.35">
      <c r="R8056" s="154"/>
    </row>
    <row r="8057" spans="18:18" x14ac:dyDescent="0.35">
      <c r="R8057" s="154"/>
    </row>
    <row r="8058" spans="18:18" x14ac:dyDescent="0.35">
      <c r="R8058" s="154"/>
    </row>
    <row r="8059" spans="18:18" x14ac:dyDescent="0.35">
      <c r="R8059" s="154"/>
    </row>
    <row r="8060" spans="18:18" x14ac:dyDescent="0.35">
      <c r="R8060" s="154"/>
    </row>
    <row r="8061" spans="18:18" x14ac:dyDescent="0.35">
      <c r="R8061" s="154"/>
    </row>
    <row r="8062" spans="18:18" x14ac:dyDescent="0.35">
      <c r="R8062" s="154"/>
    </row>
    <row r="8063" spans="18:18" x14ac:dyDescent="0.35">
      <c r="R8063" s="154"/>
    </row>
    <row r="8064" spans="18:18" x14ac:dyDescent="0.35">
      <c r="R8064" s="154"/>
    </row>
    <row r="8065" spans="18:18" x14ac:dyDescent="0.35">
      <c r="R8065" s="154"/>
    </row>
    <row r="8066" spans="18:18" x14ac:dyDescent="0.35">
      <c r="R8066" s="154"/>
    </row>
    <row r="8067" spans="18:18" x14ac:dyDescent="0.35">
      <c r="R8067" s="154"/>
    </row>
    <row r="8068" spans="18:18" x14ac:dyDescent="0.35">
      <c r="R8068" s="154"/>
    </row>
    <row r="8069" spans="18:18" x14ac:dyDescent="0.35">
      <c r="R8069" s="154"/>
    </row>
    <row r="8070" spans="18:18" x14ac:dyDescent="0.35">
      <c r="R8070" s="154"/>
    </row>
    <row r="8071" spans="18:18" x14ac:dyDescent="0.35">
      <c r="R8071" s="154"/>
    </row>
    <row r="8072" spans="18:18" x14ac:dyDescent="0.35">
      <c r="R8072" s="154"/>
    </row>
    <row r="8073" spans="18:18" x14ac:dyDescent="0.35">
      <c r="R8073" s="154"/>
    </row>
    <row r="8074" spans="18:18" x14ac:dyDescent="0.35">
      <c r="R8074" s="154"/>
    </row>
    <row r="8075" spans="18:18" x14ac:dyDescent="0.35">
      <c r="R8075" s="154"/>
    </row>
    <row r="8076" spans="18:18" x14ac:dyDescent="0.35">
      <c r="R8076" s="154"/>
    </row>
    <row r="8077" spans="18:18" x14ac:dyDescent="0.35">
      <c r="R8077" s="154"/>
    </row>
    <row r="8078" spans="18:18" x14ac:dyDescent="0.35">
      <c r="R8078" s="154"/>
    </row>
    <row r="8079" spans="18:18" x14ac:dyDescent="0.35">
      <c r="R8079" s="154"/>
    </row>
    <row r="8080" spans="18:18" x14ac:dyDescent="0.35">
      <c r="R8080" s="154"/>
    </row>
    <row r="8081" spans="18:18" x14ac:dyDescent="0.35">
      <c r="R8081" s="154"/>
    </row>
    <row r="8082" spans="18:18" x14ac:dyDescent="0.35">
      <c r="R8082" s="154"/>
    </row>
    <row r="8083" spans="18:18" x14ac:dyDescent="0.35">
      <c r="R8083" s="154"/>
    </row>
    <row r="8084" spans="18:18" x14ac:dyDescent="0.35">
      <c r="R8084" s="154"/>
    </row>
    <row r="8085" spans="18:18" x14ac:dyDescent="0.35">
      <c r="R8085" s="154"/>
    </row>
    <row r="8086" spans="18:18" x14ac:dyDescent="0.35">
      <c r="R8086" s="154"/>
    </row>
    <row r="8087" spans="18:18" x14ac:dyDescent="0.35">
      <c r="R8087" s="154"/>
    </row>
    <row r="8088" spans="18:18" x14ac:dyDescent="0.35">
      <c r="R8088" s="154"/>
    </row>
    <row r="8089" spans="18:18" x14ac:dyDescent="0.35">
      <c r="R8089" s="154"/>
    </row>
    <row r="8090" spans="18:18" x14ac:dyDescent="0.35">
      <c r="R8090" s="154"/>
    </row>
    <row r="8091" spans="18:18" x14ac:dyDescent="0.35">
      <c r="R8091" s="154"/>
    </row>
    <row r="8092" spans="18:18" x14ac:dyDescent="0.35">
      <c r="R8092" s="154"/>
    </row>
    <row r="8093" spans="18:18" x14ac:dyDescent="0.35">
      <c r="R8093" s="154"/>
    </row>
    <row r="8094" spans="18:18" x14ac:dyDescent="0.35">
      <c r="R8094" s="154"/>
    </row>
    <row r="8095" spans="18:18" x14ac:dyDescent="0.35">
      <c r="R8095" s="154"/>
    </row>
    <row r="8096" spans="18:18" x14ac:dyDescent="0.35">
      <c r="R8096" s="154"/>
    </row>
    <row r="8097" spans="18:18" x14ac:dyDescent="0.35">
      <c r="R8097" s="154"/>
    </row>
    <row r="8098" spans="18:18" x14ac:dyDescent="0.35">
      <c r="R8098" s="154"/>
    </row>
    <row r="8099" spans="18:18" x14ac:dyDescent="0.35">
      <c r="R8099" s="154"/>
    </row>
    <row r="8100" spans="18:18" x14ac:dyDescent="0.35">
      <c r="R8100" s="154"/>
    </row>
    <row r="8101" spans="18:18" x14ac:dyDescent="0.35">
      <c r="R8101" s="154"/>
    </row>
    <row r="8102" spans="18:18" x14ac:dyDescent="0.35">
      <c r="R8102" s="154"/>
    </row>
    <row r="8103" spans="18:18" x14ac:dyDescent="0.35">
      <c r="R8103" s="154"/>
    </row>
    <row r="8104" spans="18:18" x14ac:dyDescent="0.35">
      <c r="R8104" s="154"/>
    </row>
    <row r="8105" spans="18:18" x14ac:dyDescent="0.35">
      <c r="R8105" s="154"/>
    </row>
    <row r="8106" spans="18:18" x14ac:dyDescent="0.35">
      <c r="R8106" s="154"/>
    </row>
    <row r="8107" spans="18:18" x14ac:dyDescent="0.35">
      <c r="R8107" s="154"/>
    </row>
    <row r="8108" spans="18:18" x14ac:dyDescent="0.35">
      <c r="R8108" s="154"/>
    </row>
    <row r="8109" spans="18:18" x14ac:dyDescent="0.35">
      <c r="R8109" s="154"/>
    </row>
    <row r="8110" spans="18:18" x14ac:dyDescent="0.35">
      <c r="R8110" s="154"/>
    </row>
    <row r="8111" spans="18:18" x14ac:dyDescent="0.35">
      <c r="R8111" s="154"/>
    </row>
    <row r="8112" spans="18:18" x14ac:dyDescent="0.35">
      <c r="R8112" s="154"/>
    </row>
    <row r="8113" spans="18:18" x14ac:dyDescent="0.35">
      <c r="R8113" s="154"/>
    </row>
    <row r="8114" spans="18:18" x14ac:dyDescent="0.35">
      <c r="R8114" s="154"/>
    </row>
    <row r="8115" spans="18:18" x14ac:dyDescent="0.35">
      <c r="R8115" s="154"/>
    </row>
    <row r="8116" spans="18:18" x14ac:dyDescent="0.35">
      <c r="R8116" s="154"/>
    </row>
    <row r="8117" spans="18:18" x14ac:dyDescent="0.35">
      <c r="R8117" s="154"/>
    </row>
    <row r="8118" spans="18:18" x14ac:dyDescent="0.35">
      <c r="R8118" s="154"/>
    </row>
    <row r="8119" spans="18:18" x14ac:dyDescent="0.35">
      <c r="R8119" s="154"/>
    </row>
    <row r="8120" spans="18:18" x14ac:dyDescent="0.35">
      <c r="R8120" s="154"/>
    </row>
    <row r="8121" spans="18:18" x14ac:dyDescent="0.35">
      <c r="R8121" s="154"/>
    </row>
    <row r="8122" spans="18:18" x14ac:dyDescent="0.35">
      <c r="R8122" s="154"/>
    </row>
    <row r="8123" spans="18:18" x14ac:dyDescent="0.35">
      <c r="R8123" s="154"/>
    </row>
    <row r="8124" spans="18:18" x14ac:dyDescent="0.35">
      <c r="R8124" s="154"/>
    </row>
    <row r="8125" spans="18:18" x14ac:dyDescent="0.35">
      <c r="R8125" s="154"/>
    </row>
    <row r="8126" spans="18:18" x14ac:dyDescent="0.35">
      <c r="R8126" s="154"/>
    </row>
    <row r="8127" spans="18:18" x14ac:dyDescent="0.35">
      <c r="R8127" s="154"/>
    </row>
    <row r="8128" spans="18:18" x14ac:dyDescent="0.35">
      <c r="R8128" s="154"/>
    </row>
    <row r="8129" spans="18:18" x14ac:dyDescent="0.35">
      <c r="R8129" s="154"/>
    </row>
    <row r="8130" spans="18:18" x14ac:dyDescent="0.35">
      <c r="R8130" s="154"/>
    </row>
    <row r="8131" spans="18:18" x14ac:dyDescent="0.35">
      <c r="R8131" s="154"/>
    </row>
    <row r="8132" spans="18:18" x14ac:dyDescent="0.35">
      <c r="R8132" s="154"/>
    </row>
    <row r="8133" spans="18:18" x14ac:dyDescent="0.35">
      <c r="R8133" s="154"/>
    </row>
    <row r="8134" spans="18:18" x14ac:dyDescent="0.35">
      <c r="R8134" s="154"/>
    </row>
    <row r="8135" spans="18:18" x14ac:dyDescent="0.35">
      <c r="R8135" s="154"/>
    </row>
    <row r="8136" spans="18:18" x14ac:dyDescent="0.35">
      <c r="R8136" s="154"/>
    </row>
    <row r="8137" spans="18:18" x14ac:dyDescent="0.35">
      <c r="R8137" s="154"/>
    </row>
    <row r="8138" spans="18:18" x14ac:dyDescent="0.35">
      <c r="R8138" s="154"/>
    </row>
    <row r="8139" spans="18:18" x14ac:dyDescent="0.35">
      <c r="R8139" s="154"/>
    </row>
    <row r="8140" spans="18:18" x14ac:dyDescent="0.35">
      <c r="R8140" s="154"/>
    </row>
    <row r="8141" spans="18:18" x14ac:dyDescent="0.35">
      <c r="R8141" s="154"/>
    </row>
    <row r="8142" spans="18:18" x14ac:dyDescent="0.35">
      <c r="R8142" s="154"/>
    </row>
    <row r="8143" spans="18:18" x14ac:dyDescent="0.35">
      <c r="R8143" s="154"/>
    </row>
    <row r="8144" spans="18:18" x14ac:dyDescent="0.35">
      <c r="R8144" s="154"/>
    </row>
    <row r="8145" spans="18:18" x14ac:dyDescent="0.35">
      <c r="R8145" s="154"/>
    </row>
    <row r="8146" spans="18:18" x14ac:dyDescent="0.35">
      <c r="R8146" s="154"/>
    </row>
    <row r="8147" spans="18:18" x14ac:dyDescent="0.35">
      <c r="R8147" s="154"/>
    </row>
    <row r="8148" spans="18:18" x14ac:dyDescent="0.35">
      <c r="R8148" s="154"/>
    </row>
    <row r="8149" spans="18:18" x14ac:dyDescent="0.35">
      <c r="R8149" s="154"/>
    </row>
    <row r="8150" spans="18:18" x14ac:dyDescent="0.35">
      <c r="R8150" s="154"/>
    </row>
    <row r="8151" spans="18:18" x14ac:dyDescent="0.35">
      <c r="R8151" s="154"/>
    </row>
    <row r="8152" spans="18:18" x14ac:dyDescent="0.35">
      <c r="R8152" s="154"/>
    </row>
    <row r="8153" spans="18:18" x14ac:dyDescent="0.35">
      <c r="R8153" s="154"/>
    </row>
    <row r="8154" spans="18:18" x14ac:dyDescent="0.35">
      <c r="R8154" s="154"/>
    </row>
    <row r="8155" spans="18:18" x14ac:dyDescent="0.35">
      <c r="R8155" s="154"/>
    </row>
    <row r="8156" spans="18:18" x14ac:dyDescent="0.35">
      <c r="R8156" s="154"/>
    </row>
    <row r="8157" spans="18:18" x14ac:dyDescent="0.35">
      <c r="R8157" s="154"/>
    </row>
    <row r="8158" spans="18:18" x14ac:dyDescent="0.35">
      <c r="R8158" s="154"/>
    </row>
    <row r="8159" spans="18:18" x14ac:dyDescent="0.35">
      <c r="R8159" s="154"/>
    </row>
    <row r="8160" spans="18:18" x14ac:dyDescent="0.35">
      <c r="R8160" s="154"/>
    </row>
    <row r="8161" spans="18:18" x14ac:dyDescent="0.35">
      <c r="R8161" s="154"/>
    </row>
    <row r="8162" spans="18:18" x14ac:dyDescent="0.35">
      <c r="R8162" s="154"/>
    </row>
    <row r="8163" spans="18:18" x14ac:dyDescent="0.35">
      <c r="R8163" s="154"/>
    </row>
    <row r="8164" spans="18:18" x14ac:dyDescent="0.35">
      <c r="R8164" s="154"/>
    </row>
    <row r="8165" spans="18:18" x14ac:dyDescent="0.35">
      <c r="R8165" s="154"/>
    </row>
    <row r="8166" spans="18:18" x14ac:dyDescent="0.35">
      <c r="R8166" s="154"/>
    </row>
    <row r="8167" spans="18:18" x14ac:dyDescent="0.35">
      <c r="R8167" s="154"/>
    </row>
    <row r="8168" spans="18:18" x14ac:dyDescent="0.35">
      <c r="R8168" s="154"/>
    </row>
    <row r="8169" spans="18:18" x14ac:dyDescent="0.35">
      <c r="R8169" s="154"/>
    </row>
    <row r="8170" spans="18:18" x14ac:dyDescent="0.35">
      <c r="R8170" s="154"/>
    </row>
    <row r="8171" spans="18:18" x14ac:dyDescent="0.35">
      <c r="R8171" s="154"/>
    </row>
    <row r="8172" spans="18:18" x14ac:dyDescent="0.35">
      <c r="R8172" s="154"/>
    </row>
    <row r="8173" spans="18:18" x14ac:dyDescent="0.35">
      <c r="R8173" s="154"/>
    </row>
    <row r="8174" spans="18:18" x14ac:dyDescent="0.35">
      <c r="R8174" s="154"/>
    </row>
    <row r="8175" spans="18:18" x14ac:dyDescent="0.35">
      <c r="R8175" s="154"/>
    </row>
    <row r="8176" spans="18:18" x14ac:dyDescent="0.35">
      <c r="R8176" s="154"/>
    </row>
    <row r="8177" spans="18:18" x14ac:dyDescent="0.35">
      <c r="R8177" s="154"/>
    </row>
    <row r="8178" spans="18:18" x14ac:dyDescent="0.35">
      <c r="R8178" s="154"/>
    </row>
    <row r="8179" spans="18:18" x14ac:dyDescent="0.35">
      <c r="R8179" s="154"/>
    </row>
    <row r="8180" spans="18:18" x14ac:dyDescent="0.35">
      <c r="R8180" s="154"/>
    </row>
    <row r="8181" spans="18:18" x14ac:dyDescent="0.35">
      <c r="R8181" s="154"/>
    </row>
    <row r="8182" spans="18:18" x14ac:dyDescent="0.35">
      <c r="R8182" s="154"/>
    </row>
    <row r="8183" spans="18:18" x14ac:dyDescent="0.35">
      <c r="R8183" s="154"/>
    </row>
    <row r="8184" spans="18:18" x14ac:dyDescent="0.35">
      <c r="R8184" s="154"/>
    </row>
    <row r="8185" spans="18:18" x14ac:dyDescent="0.35">
      <c r="R8185" s="154"/>
    </row>
    <row r="8186" spans="18:18" x14ac:dyDescent="0.35">
      <c r="R8186" s="154"/>
    </row>
    <row r="8187" spans="18:18" x14ac:dyDescent="0.35">
      <c r="R8187" s="154"/>
    </row>
    <row r="8188" spans="18:18" x14ac:dyDescent="0.35">
      <c r="R8188" s="154"/>
    </row>
    <row r="8189" spans="18:18" x14ac:dyDescent="0.35">
      <c r="R8189" s="154"/>
    </row>
    <row r="8190" spans="18:18" x14ac:dyDescent="0.35">
      <c r="R8190" s="154"/>
    </row>
    <row r="8191" spans="18:18" x14ac:dyDescent="0.35">
      <c r="R8191" s="154"/>
    </row>
    <row r="8192" spans="18:18" x14ac:dyDescent="0.35">
      <c r="R8192" s="154"/>
    </row>
    <row r="8193" spans="18:18" x14ac:dyDescent="0.35">
      <c r="R8193" s="154"/>
    </row>
    <row r="8194" spans="18:18" x14ac:dyDescent="0.35">
      <c r="R8194" s="154"/>
    </row>
    <row r="8195" spans="18:18" x14ac:dyDescent="0.35">
      <c r="R8195" s="154"/>
    </row>
    <row r="8196" spans="18:18" x14ac:dyDescent="0.35">
      <c r="R8196" s="154"/>
    </row>
    <row r="8197" spans="18:18" x14ac:dyDescent="0.35">
      <c r="R8197" s="154"/>
    </row>
    <row r="8198" spans="18:18" x14ac:dyDescent="0.35">
      <c r="R8198" s="154"/>
    </row>
    <row r="8199" spans="18:18" x14ac:dyDescent="0.35">
      <c r="R8199" s="154"/>
    </row>
    <row r="8200" spans="18:18" x14ac:dyDescent="0.35">
      <c r="R8200" s="154"/>
    </row>
    <row r="8201" spans="18:18" x14ac:dyDescent="0.35">
      <c r="R8201" s="154"/>
    </row>
    <row r="8202" spans="18:18" x14ac:dyDescent="0.35">
      <c r="R8202" s="154"/>
    </row>
    <row r="8203" spans="18:18" x14ac:dyDescent="0.35">
      <c r="R8203" s="154"/>
    </row>
    <row r="8204" spans="18:18" x14ac:dyDescent="0.35">
      <c r="R8204" s="154"/>
    </row>
    <row r="8205" spans="18:18" x14ac:dyDescent="0.35">
      <c r="R8205" s="154"/>
    </row>
    <row r="8206" spans="18:18" x14ac:dyDescent="0.35">
      <c r="R8206" s="154"/>
    </row>
    <row r="8207" spans="18:18" x14ac:dyDescent="0.35">
      <c r="R8207" s="154"/>
    </row>
    <row r="8208" spans="18:18" x14ac:dyDescent="0.35">
      <c r="R8208" s="154"/>
    </row>
    <row r="8209" spans="18:18" x14ac:dyDescent="0.35">
      <c r="R8209" s="154"/>
    </row>
    <row r="8210" spans="18:18" x14ac:dyDescent="0.35">
      <c r="R8210" s="154"/>
    </row>
    <row r="8211" spans="18:18" x14ac:dyDescent="0.35">
      <c r="R8211" s="154"/>
    </row>
    <row r="8212" spans="18:18" x14ac:dyDescent="0.35">
      <c r="R8212" s="154"/>
    </row>
    <row r="8213" spans="18:18" x14ac:dyDescent="0.35">
      <c r="R8213" s="154"/>
    </row>
    <row r="8214" spans="18:18" x14ac:dyDescent="0.35">
      <c r="R8214" s="154"/>
    </row>
    <row r="8215" spans="18:18" x14ac:dyDescent="0.35">
      <c r="R8215" s="154"/>
    </row>
    <row r="8216" spans="18:18" x14ac:dyDescent="0.35">
      <c r="R8216" s="154"/>
    </row>
    <row r="8217" spans="18:18" x14ac:dyDescent="0.35">
      <c r="R8217" s="154"/>
    </row>
    <row r="8218" spans="18:18" x14ac:dyDescent="0.35">
      <c r="R8218" s="154"/>
    </row>
    <row r="8219" spans="18:18" x14ac:dyDescent="0.35">
      <c r="R8219" s="154"/>
    </row>
    <row r="8220" spans="18:18" x14ac:dyDescent="0.35">
      <c r="R8220" s="154"/>
    </row>
    <row r="8221" spans="18:18" x14ac:dyDescent="0.35">
      <c r="R8221" s="154"/>
    </row>
    <row r="8222" spans="18:18" x14ac:dyDescent="0.35">
      <c r="R8222" s="154"/>
    </row>
    <row r="8223" spans="18:18" x14ac:dyDescent="0.35">
      <c r="R8223" s="154"/>
    </row>
    <row r="8224" spans="18:18" x14ac:dyDescent="0.35">
      <c r="R8224" s="154"/>
    </row>
    <row r="8225" spans="18:18" x14ac:dyDescent="0.35">
      <c r="R8225" s="154"/>
    </row>
    <row r="8226" spans="18:18" x14ac:dyDescent="0.35">
      <c r="R8226" s="154"/>
    </row>
    <row r="8227" spans="18:18" x14ac:dyDescent="0.35">
      <c r="R8227" s="154"/>
    </row>
    <row r="8228" spans="18:18" x14ac:dyDescent="0.35">
      <c r="R8228" s="154"/>
    </row>
    <row r="8229" spans="18:18" x14ac:dyDescent="0.35">
      <c r="R8229" s="154"/>
    </row>
    <row r="8230" spans="18:18" x14ac:dyDescent="0.35">
      <c r="R8230" s="154"/>
    </row>
    <row r="8231" spans="18:18" x14ac:dyDescent="0.35">
      <c r="R8231" s="154"/>
    </row>
    <row r="8232" spans="18:18" x14ac:dyDescent="0.35">
      <c r="R8232" s="154"/>
    </row>
    <row r="8233" spans="18:18" x14ac:dyDescent="0.35">
      <c r="R8233" s="154"/>
    </row>
    <row r="8234" spans="18:18" x14ac:dyDescent="0.35">
      <c r="R8234" s="154"/>
    </row>
    <row r="8235" spans="18:18" x14ac:dyDescent="0.35">
      <c r="R8235" s="154"/>
    </row>
    <row r="8236" spans="18:18" x14ac:dyDescent="0.35">
      <c r="R8236" s="154"/>
    </row>
    <row r="8237" spans="18:18" x14ac:dyDescent="0.35">
      <c r="R8237" s="154"/>
    </row>
    <row r="8238" spans="18:18" x14ac:dyDescent="0.35">
      <c r="R8238" s="154"/>
    </row>
    <row r="8239" spans="18:18" x14ac:dyDescent="0.35">
      <c r="R8239" s="154"/>
    </row>
    <row r="8240" spans="18:18" x14ac:dyDescent="0.35">
      <c r="R8240" s="154"/>
    </row>
    <row r="8241" spans="18:18" x14ac:dyDescent="0.35">
      <c r="R8241" s="154"/>
    </row>
    <row r="8242" spans="18:18" x14ac:dyDescent="0.35">
      <c r="R8242" s="154"/>
    </row>
    <row r="8243" spans="18:18" x14ac:dyDescent="0.35">
      <c r="R8243" s="154"/>
    </row>
    <row r="8244" spans="18:18" x14ac:dyDescent="0.35">
      <c r="R8244" s="154"/>
    </row>
    <row r="8245" spans="18:18" x14ac:dyDescent="0.35">
      <c r="R8245" s="154"/>
    </row>
    <row r="8246" spans="18:18" x14ac:dyDescent="0.35">
      <c r="R8246" s="154"/>
    </row>
    <row r="8247" spans="18:18" x14ac:dyDescent="0.35">
      <c r="R8247" s="154"/>
    </row>
    <row r="8248" spans="18:18" x14ac:dyDescent="0.35">
      <c r="R8248" s="154"/>
    </row>
    <row r="8249" spans="18:18" x14ac:dyDescent="0.35">
      <c r="R8249" s="154"/>
    </row>
    <row r="8250" spans="18:18" x14ac:dyDescent="0.35">
      <c r="R8250" s="154"/>
    </row>
    <row r="8251" spans="18:18" x14ac:dyDescent="0.35">
      <c r="R8251" s="154"/>
    </row>
    <row r="8252" spans="18:18" x14ac:dyDescent="0.35">
      <c r="R8252" s="154"/>
    </row>
    <row r="8253" spans="18:18" x14ac:dyDescent="0.35">
      <c r="R8253" s="154"/>
    </row>
    <row r="8254" spans="18:18" x14ac:dyDescent="0.35">
      <c r="R8254" s="154"/>
    </row>
    <row r="8255" spans="18:18" x14ac:dyDescent="0.35">
      <c r="R8255" s="154"/>
    </row>
    <row r="8256" spans="18:18" x14ac:dyDescent="0.35">
      <c r="R8256" s="154"/>
    </row>
    <row r="8257" spans="18:18" x14ac:dyDescent="0.35">
      <c r="R8257" s="154"/>
    </row>
    <row r="8258" spans="18:18" x14ac:dyDescent="0.35">
      <c r="R8258" s="154"/>
    </row>
    <row r="8259" spans="18:18" x14ac:dyDescent="0.35">
      <c r="R8259" s="154"/>
    </row>
    <row r="8260" spans="18:18" x14ac:dyDescent="0.35">
      <c r="R8260" s="154"/>
    </row>
    <row r="8261" spans="18:18" x14ac:dyDescent="0.35">
      <c r="R8261" s="154"/>
    </row>
    <row r="8262" spans="18:18" x14ac:dyDescent="0.35">
      <c r="R8262" s="154"/>
    </row>
    <row r="8263" spans="18:18" x14ac:dyDescent="0.35">
      <c r="R8263" s="154"/>
    </row>
    <row r="8264" spans="18:18" x14ac:dyDescent="0.35">
      <c r="R8264" s="154"/>
    </row>
    <row r="8265" spans="18:18" x14ac:dyDescent="0.35">
      <c r="R8265" s="154"/>
    </row>
    <row r="8266" spans="18:18" x14ac:dyDescent="0.35">
      <c r="R8266" s="154"/>
    </row>
    <row r="8267" spans="18:18" x14ac:dyDescent="0.35">
      <c r="R8267" s="154"/>
    </row>
    <row r="8268" spans="18:18" x14ac:dyDescent="0.35">
      <c r="R8268" s="154"/>
    </row>
    <row r="8269" spans="18:18" x14ac:dyDescent="0.35">
      <c r="R8269" s="154"/>
    </row>
    <row r="8270" spans="18:18" x14ac:dyDescent="0.35">
      <c r="R8270" s="154"/>
    </row>
    <row r="8271" spans="18:18" x14ac:dyDescent="0.35">
      <c r="R8271" s="154"/>
    </row>
    <row r="8272" spans="18:18" x14ac:dyDescent="0.35">
      <c r="R8272" s="154"/>
    </row>
    <row r="8273" spans="18:18" x14ac:dyDescent="0.35">
      <c r="R8273" s="154"/>
    </row>
    <row r="8274" spans="18:18" x14ac:dyDescent="0.35">
      <c r="R8274" s="154"/>
    </row>
    <row r="8275" spans="18:18" x14ac:dyDescent="0.35">
      <c r="R8275" s="154"/>
    </row>
    <row r="8276" spans="18:18" x14ac:dyDescent="0.35">
      <c r="R8276" s="154"/>
    </row>
    <row r="8277" spans="18:18" x14ac:dyDescent="0.35">
      <c r="R8277" s="154"/>
    </row>
    <row r="8278" spans="18:18" x14ac:dyDescent="0.35">
      <c r="R8278" s="154"/>
    </row>
    <row r="8279" spans="18:18" x14ac:dyDescent="0.35">
      <c r="R8279" s="154"/>
    </row>
    <row r="8280" spans="18:18" x14ac:dyDescent="0.35">
      <c r="R8280" s="154"/>
    </row>
    <row r="8281" spans="18:18" x14ac:dyDescent="0.35">
      <c r="R8281" s="154"/>
    </row>
    <row r="8282" spans="18:18" x14ac:dyDescent="0.35">
      <c r="R8282" s="154"/>
    </row>
    <row r="8283" spans="18:18" x14ac:dyDescent="0.35">
      <c r="R8283" s="154"/>
    </row>
    <row r="8284" spans="18:18" x14ac:dyDescent="0.35">
      <c r="R8284" s="154"/>
    </row>
    <row r="8285" spans="18:18" x14ac:dyDescent="0.35">
      <c r="R8285" s="154"/>
    </row>
    <row r="8286" spans="18:18" x14ac:dyDescent="0.35">
      <c r="R8286" s="154"/>
    </row>
    <row r="8287" spans="18:18" x14ac:dyDescent="0.35">
      <c r="R8287" s="154"/>
    </row>
    <row r="8288" spans="18:18" x14ac:dyDescent="0.35">
      <c r="R8288" s="154"/>
    </row>
    <row r="8289" spans="18:18" x14ac:dyDescent="0.35">
      <c r="R8289" s="154"/>
    </row>
    <row r="8290" spans="18:18" x14ac:dyDescent="0.35">
      <c r="R8290" s="154"/>
    </row>
    <row r="8291" spans="18:18" x14ac:dyDescent="0.35">
      <c r="R8291" s="154"/>
    </row>
    <row r="8292" spans="18:18" x14ac:dyDescent="0.35">
      <c r="R8292" s="154"/>
    </row>
    <row r="8293" spans="18:18" x14ac:dyDescent="0.35">
      <c r="R8293" s="154"/>
    </row>
    <row r="8294" spans="18:18" x14ac:dyDescent="0.35">
      <c r="R8294" s="154"/>
    </row>
    <row r="8295" spans="18:18" x14ac:dyDescent="0.35">
      <c r="R8295" s="154"/>
    </row>
    <row r="8296" spans="18:18" x14ac:dyDescent="0.35">
      <c r="R8296" s="154"/>
    </row>
    <row r="8297" spans="18:18" x14ac:dyDescent="0.35">
      <c r="R8297" s="154"/>
    </row>
    <row r="8298" spans="18:18" x14ac:dyDescent="0.35">
      <c r="R8298" s="154"/>
    </row>
    <row r="8299" spans="18:18" x14ac:dyDescent="0.35">
      <c r="R8299" s="154"/>
    </row>
    <row r="8300" spans="18:18" x14ac:dyDescent="0.35">
      <c r="R8300" s="154"/>
    </row>
    <row r="8301" spans="18:18" x14ac:dyDescent="0.35">
      <c r="R8301" s="154"/>
    </row>
    <row r="8302" spans="18:18" x14ac:dyDescent="0.35">
      <c r="R8302" s="154"/>
    </row>
    <row r="8303" spans="18:18" x14ac:dyDescent="0.35">
      <c r="R8303" s="154"/>
    </row>
    <row r="8304" spans="18:18" x14ac:dyDescent="0.35">
      <c r="R8304" s="154"/>
    </row>
    <row r="8305" spans="18:18" x14ac:dyDescent="0.35">
      <c r="R8305" s="154"/>
    </row>
    <row r="8306" spans="18:18" x14ac:dyDescent="0.35">
      <c r="R8306" s="154"/>
    </row>
    <row r="8307" spans="18:18" x14ac:dyDescent="0.35">
      <c r="R8307" s="154"/>
    </row>
    <row r="8308" spans="18:18" x14ac:dyDescent="0.35">
      <c r="R8308" s="154"/>
    </row>
    <row r="8309" spans="18:18" x14ac:dyDescent="0.35">
      <c r="R8309" s="154"/>
    </row>
    <row r="8310" spans="18:18" x14ac:dyDescent="0.35">
      <c r="R8310" s="154"/>
    </row>
    <row r="8311" spans="18:18" x14ac:dyDescent="0.35">
      <c r="R8311" s="154"/>
    </row>
    <row r="8312" spans="18:18" x14ac:dyDescent="0.35">
      <c r="R8312" s="154"/>
    </row>
    <row r="8313" spans="18:18" x14ac:dyDescent="0.35">
      <c r="R8313" s="154"/>
    </row>
    <row r="8314" spans="18:18" x14ac:dyDescent="0.35">
      <c r="R8314" s="154"/>
    </row>
    <row r="8315" spans="18:18" x14ac:dyDescent="0.35">
      <c r="R8315" s="154"/>
    </row>
    <row r="8316" spans="18:18" x14ac:dyDescent="0.35">
      <c r="R8316" s="154"/>
    </row>
    <row r="8317" spans="18:18" x14ac:dyDescent="0.35">
      <c r="R8317" s="154"/>
    </row>
    <row r="8318" spans="18:18" x14ac:dyDescent="0.35">
      <c r="R8318" s="154"/>
    </row>
    <row r="8319" spans="18:18" x14ac:dyDescent="0.35">
      <c r="R8319" s="154"/>
    </row>
    <row r="8320" spans="18:18" x14ac:dyDescent="0.35">
      <c r="R8320" s="154"/>
    </row>
    <row r="8321" spans="18:18" x14ac:dyDescent="0.35">
      <c r="R8321" s="154"/>
    </row>
    <row r="8322" spans="18:18" x14ac:dyDescent="0.35">
      <c r="R8322" s="154"/>
    </row>
    <row r="8323" spans="18:18" x14ac:dyDescent="0.35">
      <c r="R8323" s="154"/>
    </row>
    <row r="8324" spans="18:18" x14ac:dyDescent="0.35">
      <c r="R8324" s="154"/>
    </row>
    <row r="8325" spans="18:18" x14ac:dyDescent="0.35">
      <c r="R8325" s="154"/>
    </row>
    <row r="8326" spans="18:18" x14ac:dyDescent="0.35">
      <c r="R8326" s="154"/>
    </row>
    <row r="8327" spans="18:18" x14ac:dyDescent="0.35">
      <c r="R8327" s="154"/>
    </row>
    <row r="8328" spans="18:18" x14ac:dyDescent="0.35">
      <c r="R8328" s="154"/>
    </row>
    <row r="8329" spans="18:18" x14ac:dyDescent="0.35">
      <c r="R8329" s="154"/>
    </row>
    <row r="8330" spans="18:18" x14ac:dyDescent="0.35">
      <c r="R8330" s="154"/>
    </row>
    <row r="8331" spans="18:18" x14ac:dyDescent="0.35">
      <c r="R8331" s="154"/>
    </row>
    <row r="8332" spans="18:18" x14ac:dyDescent="0.35">
      <c r="R8332" s="154"/>
    </row>
    <row r="8333" spans="18:18" x14ac:dyDescent="0.35">
      <c r="R8333" s="154"/>
    </row>
    <row r="8334" spans="18:18" x14ac:dyDescent="0.35">
      <c r="R8334" s="154"/>
    </row>
    <row r="8335" spans="18:18" x14ac:dyDescent="0.35">
      <c r="R8335" s="154"/>
    </row>
    <row r="8336" spans="18:18" x14ac:dyDescent="0.35">
      <c r="R8336" s="154"/>
    </row>
    <row r="8337" spans="18:18" x14ac:dyDescent="0.35">
      <c r="R8337" s="154"/>
    </row>
    <row r="8338" spans="18:18" x14ac:dyDescent="0.35">
      <c r="R8338" s="154"/>
    </row>
    <row r="8339" spans="18:18" x14ac:dyDescent="0.35">
      <c r="R8339" s="154"/>
    </row>
    <row r="8340" spans="18:18" x14ac:dyDescent="0.35">
      <c r="R8340" s="154"/>
    </row>
    <row r="8341" spans="18:18" x14ac:dyDescent="0.35">
      <c r="R8341" s="154"/>
    </row>
    <row r="8342" spans="18:18" x14ac:dyDescent="0.35">
      <c r="R8342" s="154"/>
    </row>
    <row r="8343" spans="18:18" x14ac:dyDescent="0.35">
      <c r="R8343" s="154"/>
    </row>
    <row r="8344" spans="18:18" x14ac:dyDescent="0.35">
      <c r="R8344" s="154"/>
    </row>
    <row r="8345" spans="18:18" x14ac:dyDescent="0.35">
      <c r="R8345" s="154"/>
    </row>
    <row r="8346" spans="18:18" x14ac:dyDescent="0.35">
      <c r="R8346" s="154"/>
    </row>
    <row r="8347" spans="18:18" x14ac:dyDescent="0.35">
      <c r="R8347" s="154"/>
    </row>
    <row r="8348" spans="18:18" x14ac:dyDescent="0.35">
      <c r="R8348" s="154"/>
    </row>
    <row r="8349" spans="18:18" x14ac:dyDescent="0.35">
      <c r="R8349" s="154"/>
    </row>
    <row r="8350" spans="18:18" x14ac:dyDescent="0.35">
      <c r="R8350" s="154"/>
    </row>
    <row r="8351" spans="18:18" x14ac:dyDescent="0.35">
      <c r="R8351" s="154"/>
    </row>
    <row r="8352" spans="18:18" x14ac:dyDescent="0.35">
      <c r="R8352" s="154"/>
    </row>
    <row r="8353" spans="18:18" x14ac:dyDescent="0.35">
      <c r="R8353" s="154"/>
    </row>
    <row r="8354" spans="18:18" x14ac:dyDescent="0.35">
      <c r="R8354" s="154"/>
    </row>
    <row r="8355" spans="18:18" x14ac:dyDescent="0.35">
      <c r="R8355" s="154"/>
    </row>
    <row r="8356" spans="18:18" x14ac:dyDescent="0.35">
      <c r="R8356" s="154"/>
    </row>
    <row r="8357" spans="18:18" x14ac:dyDescent="0.35">
      <c r="R8357" s="154"/>
    </row>
    <row r="8358" spans="18:18" x14ac:dyDescent="0.35">
      <c r="R8358" s="154"/>
    </row>
    <row r="8359" spans="18:18" x14ac:dyDescent="0.35">
      <c r="R8359" s="154"/>
    </row>
    <row r="8360" spans="18:18" x14ac:dyDescent="0.35">
      <c r="R8360" s="154"/>
    </row>
    <row r="8361" spans="18:18" x14ac:dyDescent="0.35">
      <c r="R8361" s="154"/>
    </row>
    <row r="8362" spans="18:18" x14ac:dyDescent="0.35">
      <c r="R8362" s="154"/>
    </row>
    <row r="8363" spans="18:18" x14ac:dyDescent="0.35">
      <c r="R8363" s="154"/>
    </row>
    <row r="8364" spans="18:18" x14ac:dyDescent="0.35">
      <c r="R8364" s="154"/>
    </row>
    <row r="8365" spans="18:18" x14ac:dyDescent="0.35">
      <c r="R8365" s="154"/>
    </row>
    <row r="8366" spans="18:18" x14ac:dyDescent="0.35">
      <c r="R8366" s="154"/>
    </row>
    <row r="8367" spans="18:18" x14ac:dyDescent="0.35">
      <c r="R8367" s="154"/>
    </row>
    <row r="8368" spans="18:18" x14ac:dyDescent="0.35">
      <c r="R8368" s="154"/>
    </row>
    <row r="8369" spans="18:18" x14ac:dyDescent="0.35">
      <c r="R8369" s="154"/>
    </row>
    <row r="8370" spans="18:18" x14ac:dyDescent="0.35">
      <c r="R8370" s="154"/>
    </row>
    <row r="8371" spans="18:18" x14ac:dyDescent="0.35">
      <c r="R8371" s="154"/>
    </row>
    <row r="8372" spans="18:18" x14ac:dyDescent="0.35">
      <c r="R8372" s="154"/>
    </row>
    <row r="8373" spans="18:18" x14ac:dyDescent="0.35">
      <c r="R8373" s="154"/>
    </row>
    <row r="8374" spans="18:18" x14ac:dyDescent="0.35">
      <c r="R8374" s="154"/>
    </row>
    <row r="8375" spans="18:18" x14ac:dyDescent="0.35">
      <c r="R8375" s="154"/>
    </row>
    <row r="8376" spans="18:18" x14ac:dyDescent="0.35">
      <c r="R8376" s="154"/>
    </row>
    <row r="8377" spans="18:18" x14ac:dyDescent="0.35">
      <c r="R8377" s="154"/>
    </row>
    <row r="8378" spans="18:18" x14ac:dyDescent="0.35">
      <c r="R8378" s="154"/>
    </row>
    <row r="8379" spans="18:18" x14ac:dyDescent="0.35">
      <c r="R8379" s="154"/>
    </row>
    <row r="8380" spans="18:18" x14ac:dyDescent="0.35">
      <c r="R8380" s="154"/>
    </row>
    <row r="8381" spans="18:18" x14ac:dyDescent="0.35">
      <c r="R8381" s="154"/>
    </row>
    <row r="8382" spans="18:18" x14ac:dyDescent="0.35">
      <c r="R8382" s="154"/>
    </row>
    <row r="8383" spans="18:18" x14ac:dyDescent="0.35">
      <c r="R8383" s="154"/>
    </row>
    <row r="8384" spans="18:18" x14ac:dyDescent="0.35">
      <c r="R8384" s="154"/>
    </row>
    <row r="8385" spans="18:18" x14ac:dyDescent="0.35">
      <c r="R8385" s="154"/>
    </row>
    <row r="8386" spans="18:18" x14ac:dyDescent="0.35">
      <c r="R8386" s="154"/>
    </row>
    <row r="8387" spans="18:18" x14ac:dyDescent="0.35">
      <c r="R8387" s="154"/>
    </row>
    <row r="8388" spans="18:18" x14ac:dyDescent="0.35">
      <c r="R8388" s="154"/>
    </row>
    <row r="8389" spans="18:18" x14ac:dyDescent="0.35">
      <c r="R8389" s="154"/>
    </row>
    <row r="8390" spans="18:18" x14ac:dyDescent="0.35">
      <c r="R8390" s="154"/>
    </row>
    <row r="8391" spans="18:18" x14ac:dyDescent="0.35">
      <c r="R8391" s="154"/>
    </row>
    <row r="8392" spans="18:18" x14ac:dyDescent="0.35">
      <c r="R8392" s="154"/>
    </row>
    <row r="8393" spans="18:18" x14ac:dyDescent="0.35">
      <c r="R8393" s="154"/>
    </row>
    <row r="8394" spans="18:18" x14ac:dyDescent="0.35">
      <c r="R8394" s="154"/>
    </row>
    <row r="8395" spans="18:18" x14ac:dyDescent="0.35">
      <c r="R8395" s="154"/>
    </row>
    <row r="8396" spans="18:18" x14ac:dyDescent="0.35">
      <c r="R8396" s="154"/>
    </row>
    <row r="8397" spans="18:18" x14ac:dyDescent="0.35">
      <c r="R8397" s="154"/>
    </row>
    <row r="8398" spans="18:18" x14ac:dyDescent="0.35">
      <c r="R8398" s="154"/>
    </row>
    <row r="8399" spans="18:18" x14ac:dyDescent="0.35">
      <c r="R8399" s="154"/>
    </row>
    <row r="8400" spans="18:18" x14ac:dyDescent="0.35">
      <c r="R8400" s="154"/>
    </row>
    <row r="8401" spans="18:18" x14ac:dyDescent="0.35">
      <c r="R8401" s="154"/>
    </row>
    <row r="8402" spans="18:18" x14ac:dyDescent="0.35">
      <c r="R8402" s="154"/>
    </row>
    <row r="8403" spans="18:18" x14ac:dyDescent="0.35">
      <c r="R8403" s="154"/>
    </row>
    <row r="8404" spans="18:18" x14ac:dyDescent="0.35">
      <c r="R8404" s="154"/>
    </row>
    <row r="8405" spans="18:18" x14ac:dyDescent="0.35">
      <c r="R8405" s="154"/>
    </row>
    <row r="8406" spans="18:18" x14ac:dyDescent="0.35">
      <c r="R8406" s="154"/>
    </row>
    <row r="8407" spans="18:18" x14ac:dyDescent="0.35">
      <c r="R8407" s="154"/>
    </row>
    <row r="8408" spans="18:18" x14ac:dyDescent="0.35">
      <c r="R8408" s="154"/>
    </row>
    <row r="8409" spans="18:18" x14ac:dyDescent="0.35">
      <c r="R8409" s="154"/>
    </row>
    <row r="8410" spans="18:18" x14ac:dyDescent="0.35">
      <c r="R8410" s="154"/>
    </row>
    <row r="8411" spans="18:18" x14ac:dyDescent="0.35">
      <c r="R8411" s="154"/>
    </row>
    <row r="8412" spans="18:18" x14ac:dyDescent="0.35">
      <c r="R8412" s="154"/>
    </row>
    <row r="8413" spans="18:18" x14ac:dyDescent="0.35">
      <c r="R8413" s="154"/>
    </row>
    <row r="8414" spans="18:18" x14ac:dyDescent="0.35">
      <c r="R8414" s="154"/>
    </row>
    <row r="8415" spans="18:18" x14ac:dyDescent="0.35">
      <c r="R8415" s="154"/>
    </row>
    <row r="8416" spans="18:18" x14ac:dyDescent="0.35">
      <c r="R8416" s="154"/>
    </row>
    <row r="8417" spans="18:18" x14ac:dyDescent="0.35">
      <c r="R8417" s="154"/>
    </row>
    <row r="8418" spans="18:18" x14ac:dyDescent="0.35">
      <c r="R8418" s="154"/>
    </row>
    <row r="8419" spans="18:18" x14ac:dyDescent="0.35">
      <c r="R8419" s="154"/>
    </row>
    <row r="8420" spans="18:18" x14ac:dyDescent="0.35">
      <c r="R8420" s="154"/>
    </row>
    <row r="8421" spans="18:18" x14ac:dyDescent="0.35">
      <c r="R8421" s="154"/>
    </row>
    <row r="8422" spans="18:18" x14ac:dyDescent="0.35">
      <c r="R8422" s="154"/>
    </row>
    <row r="8423" spans="18:18" x14ac:dyDescent="0.35">
      <c r="R8423" s="154"/>
    </row>
    <row r="8424" spans="18:18" x14ac:dyDescent="0.35">
      <c r="R8424" s="154"/>
    </row>
    <row r="8425" spans="18:18" x14ac:dyDescent="0.35">
      <c r="R8425" s="154"/>
    </row>
    <row r="8426" spans="18:18" x14ac:dyDescent="0.35">
      <c r="R8426" s="154"/>
    </row>
    <row r="8427" spans="18:18" x14ac:dyDescent="0.35">
      <c r="R8427" s="154"/>
    </row>
    <row r="8428" spans="18:18" x14ac:dyDescent="0.35">
      <c r="R8428" s="154"/>
    </row>
    <row r="8429" spans="18:18" x14ac:dyDescent="0.35">
      <c r="R8429" s="154"/>
    </row>
    <row r="8430" spans="18:18" x14ac:dyDescent="0.35">
      <c r="R8430" s="154"/>
    </row>
    <row r="8431" spans="18:18" x14ac:dyDescent="0.35">
      <c r="R8431" s="154"/>
    </row>
    <row r="8432" spans="18:18" x14ac:dyDescent="0.35">
      <c r="R8432" s="154"/>
    </row>
    <row r="8433" spans="18:18" x14ac:dyDescent="0.35">
      <c r="R8433" s="154"/>
    </row>
    <row r="8434" spans="18:18" x14ac:dyDescent="0.35">
      <c r="R8434" s="154"/>
    </row>
    <row r="8435" spans="18:18" x14ac:dyDescent="0.35">
      <c r="R8435" s="154"/>
    </row>
    <row r="8436" spans="18:18" x14ac:dyDescent="0.35">
      <c r="R8436" s="154"/>
    </row>
    <row r="8437" spans="18:18" x14ac:dyDescent="0.35">
      <c r="R8437" s="154"/>
    </row>
    <row r="8438" spans="18:18" x14ac:dyDescent="0.35">
      <c r="R8438" s="154"/>
    </row>
    <row r="8439" spans="18:18" x14ac:dyDescent="0.35">
      <c r="R8439" s="154"/>
    </row>
    <row r="8440" spans="18:18" x14ac:dyDescent="0.35">
      <c r="R8440" s="154"/>
    </row>
    <row r="8441" spans="18:18" x14ac:dyDescent="0.35">
      <c r="R8441" s="154"/>
    </row>
    <row r="8442" spans="18:18" x14ac:dyDescent="0.35">
      <c r="R8442" s="154"/>
    </row>
    <row r="8443" spans="18:18" x14ac:dyDescent="0.35">
      <c r="R8443" s="154"/>
    </row>
    <row r="8444" spans="18:18" x14ac:dyDescent="0.35">
      <c r="R8444" s="154"/>
    </row>
    <row r="8445" spans="18:18" x14ac:dyDescent="0.35">
      <c r="R8445" s="154"/>
    </row>
    <row r="8446" spans="18:18" x14ac:dyDescent="0.35">
      <c r="R8446" s="154"/>
    </row>
    <row r="8447" spans="18:18" x14ac:dyDescent="0.35">
      <c r="R8447" s="154"/>
    </row>
    <row r="8448" spans="18:18" x14ac:dyDescent="0.35">
      <c r="R8448" s="154"/>
    </row>
    <row r="8449" spans="18:18" x14ac:dyDescent="0.35">
      <c r="R8449" s="154"/>
    </row>
    <row r="8450" spans="18:18" x14ac:dyDescent="0.35">
      <c r="R8450" s="154"/>
    </row>
    <row r="8451" spans="18:18" x14ac:dyDescent="0.35">
      <c r="R8451" s="154"/>
    </row>
    <row r="8452" spans="18:18" x14ac:dyDescent="0.35">
      <c r="R8452" s="154"/>
    </row>
    <row r="8453" spans="18:18" x14ac:dyDescent="0.35">
      <c r="R8453" s="154"/>
    </row>
    <row r="8454" spans="18:18" x14ac:dyDescent="0.35">
      <c r="R8454" s="154"/>
    </row>
    <row r="8455" spans="18:18" x14ac:dyDescent="0.35">
      <c r="R8455" s="154"/>
    </row>
    <row r="8456" spans="18:18" x14ac:dyDescent="0.35">
      <c r="R8456" s="154"/>
    </row>
    <row r="8457" spans="18:18" x14ac:dyDescent="0.35">
      <c r="R8457" s="154"/>
    </row>
    <row r="8458" spans="18:18" x14ac:dyDescent="0.35">
      <c r="R8458" s="154"/>
    </row>
    <row r="8459" spans="18:18" x14ac:dyDescent="0.35">
      <c r="R8459" s="154"/>
    </row>
    <row r="8460" spans="18:18" x14ac:dyDescent="0.35">
      <c r="R8460" s="154"/>
    </row>
    <row r="8461" spans="18:18" x14ac:dyDescent="0.35">
      <c r="R8461" s="154"/>
    </row>
    <row r="8462" spans="18:18" x14ac:dyDescent="0.35">
      <c r="R8462" s="154"/>
    </row>
    <row r="8463" spans="18:18" x14ac:dyDescent="0.35">
      <c r="R8463" s="154"/>
    </row>
    <row r="8464" spans="18:18" x14ac:dyDescent="0.35">
      <c r="R8464" s="154"/>
    </row>
    <row r="8465" spans="18:18" x14ac:dyDescent="0.35">
      <c r="R8465" s="154"/>
    </row>
    <row r="8466" spans="18:18" x14ac:dyDescent="0.35">
      <c r="R8466" s="154"/>
    </row>
    <row r="8467" spans="18:18" x14ac:dyDescent="0.35">
      <c r="R8467" s="154"/>
    </row>
    <row r="8468" spans="18:18" x14ac:dyDescent="0.35">
      <c r="R8468" s="154"/>
    </row>
    <row r="8469" spans="18:18" x14ac:dyDescent="0.35">
      <c r="R8469" s="154"/>
    </row>
    <row r="8470" spans="18:18" x14ac:dyDescent="0.35">
      <c r="R8470" s="154"/>
    </row>
    <row r="8471" spans="18:18" x14ac:dyDescent="0.35">
      <c r="R8471" s="154"/>
    </row>
    <row r="8472" spans="18:18" x14ac:dyDescent="0.35">
      <c r="R8472" s="154"/>
    </row>
    <row r="8473" spans="18:18" x14ac:dyDescent="0.35">
      <c r="R8473" s="154"/>
    </row>
    <row r="8474" spans="18:18" x14ac:dyDescent="0.35">
      <c r="R8474" s="154"/>
    </row>
    <row r="8475" spans="18:18" x14ac:dyDescent="0.35">
      <c r="R8475" s="154"/>
    </row>
    <row r="8476" spans="18:18" x14ac:dyDescent="0.35">
      <c r="R8476" s="154"/>
    </row>
    <row r="8477" spans="18:18" x14ac:dyDescent="0.35">
      <c r="R8477" s="154"/>
    </row>
    <row r="8478" spans="18:18" x14ac:dyDescent="0.35">
      <c r="R8478" s="154"/>
    </row>
    <row r="8479" spans="18:18" x14ac:dyDescent="0.35">
      <c r="R8479" s="154"/>
    </row>
    <row r="8480" spans="18:18" x14ac:dyDescent="0.35">
      <c r="R8480" s="154"/>
    </row>
    <row r="8481" spans="18:18" x14ac:dyDescent="0.35">
      <c r="R8481" s="154"/>
    </row>
    <row r="8482" spans="18:18" x14ac:dyDescent="0.35">
      <c r="R8482" s="154"/>
    </row>
    <row r="8483" spans="18:18" x14ac:dyDescent="0.35">
      <c r="R8483" s="154"/>
    </row>
    <row r="8484" spans="18:18" x14ac:dyDescent="0.35">
      <c r="R8484" s="154"/>
    </row>
    <row r="8485" spans="18:18" x14ac:dyDescent="0.35">
      <c r="R8485" s="154"/>
    </row>
    <row r="8486" spans="18:18" x14ac:dyDescent="0.35">
      <c r="R8486" s="154"/>
    </row>
    <row r="8487" spans="18:18" x14ac:dyDescent="0.35">
      <c r="R8487" s="154"/>
    </row>
    <row r="8488" spans="18:18" x14ac:dyDescent="0.35">
      <c r="R8488" s="154"/>
    </row>
    <row r="8489" spans="18:18" x14ac:dyDescent="0.35">
      <c r="R8489" s="154"/>
    </row>
    <row r="8490" spans="18:18" x14ac:dyDescent="0.35">
      <c r="R8490" s="154"/>
    </row>
    <row r="8491" spans="18:18" x14ac:dyDescent="0.35">
      <c r="R8491" s="154"/>
    </row>
    <row r="8492" spans="18:18" x14ac:dyDescent="0.35">
      <c r="R8492" s="154"/>
    </row>
    <row r="8493" spans="18:18" x14ac:dyDescent="0.35">
      <c r="R8493" s="154"/>
    </row>
    <row r="8494" spans="18:18" x14ac:dyDescent="0.35">
      <c r="R8494" s="154"/>
    </row>
    <row r="8495" spans="18:18" x14ac:dyDescent="0.35">
      <c r="R8495" s="154"/>
    </row>
    <row r="8496" spans="18:18" x14ac:dyDescent="0.35">
      <c r="R8496" s="154"/>
    </row>
    <row r="8497" spans="18:18" x14ac:dyDescent="0.35">
      <c r="R8497" s="154"/>
    </row>
    <row r="8498" spans="18:18" x14ac:dyDescent="0.35">
      <c r="R8498" s="154"/>
    </row>
    <row r="8499" spans="18:18" x14ac:dyDescent="0.35">
      <c r="R8499" s="154"/>
    </row>
    <row r="8500" spans="18:18" x14ac:dyDescent="0.35">
      <c r="R8500" s="154"/>
    </row>
    <row r="8501" spans="18:18" x14ac:dyDescent="0.35">
      <c r="R8501" s="154"/>
    </row>
    <row r="8502" spans="18:18" x14ac:dyDescent="0.35">
      <c r="R8502" s="154"/>
    </row>
    <row r="8503" spans="18:18" x14ac:dyDescent="0.35">
      <c r="R8503" s="154"/>
    </row>
    <row r="8504" spans="18:18" x14ac:dyDescent="0.35">
      <c r="R8504" s="154"/>
    </row>
    <row r="8505" spans="18:18" x14ac:dyDescent="0.35">
      <c r="R8505" s="154"/>
    </row>
    <row r="8506" spans="18:18" x14ac:dyDescent="0.35">
      <c r="R8506" s="154"/>
    </row>
    <row r="8507" spans="18:18" x14ac:dyDescent="0.35">
      <c r="R8507" s="154"/>
    </row>
    <row r="8508" spans="18:18" x14ac:dyDescent="0.35">
      <c r="R8508" s="154"/>
    </row>
    <row r="8509" spans="18:18" x14ac:dyDescent="0.35">
      <c r="R8509" s="154"/>
    </row>
    <row r="8510" spans="18:18" x14ac:dyDescent="0.35">
      <c r="R8510" s="154"/>
    </row>
    <row r="8511" spans="18:18" x14ac:dyDescent="0.35">
      <c r="R8511" s="154"/>
    </row>
    <row r="8512" spans="18:18" x14ac:dyDescent="0.35">
      <c r="R8512" s="154"/>
    </row>
    <row r="8513" spans="18:18" x14ac:dyDescent="0.35">
      <c r="R8513" s="154"/>
    </row>
    <row r="8514" spans="18:18" x14ac:dyDescent="0.35">
      <c r="R8514" s="154"/>
    </row>
    <row r="8515" spans="18:18" x14ac:dyDescent="0.35">
      <c r="R8515" s="154"/>
    </row>
    <row r="8516" spans="18:18" x14ac:dyDescent="0.35">
      <c r="R8516" s="154"/>
    </row>
    <row r="8517" spans="18:18" x14ac:dyDescent="0.35">
      <c r="R8517" s="154"/>
    </row>
    <row r="8518" spans="18:18" x14ac:dyDescent="0.35">
      <c r="R8518" s="154"/>
    </row>
    <row r="8519" spans="18:18" x14ac:dyDescent="0.35">
      <c r="R8519" s="154"/>
    </row>
    <row r="8520" spans="18:18" x14ac:dyDescent="0.35">
      <c r="R8520" s="154"/>
    </row>
    <row r="8521" spans="18:18" x14ac:dyDescent="0.35">
      <c r="R8521" s="154"/>
    </row>
    <row r="8522" spans="18:18" x14ac:dyDescent="0.35">
      <c r="R8522" s="154"/>
    </row>
    <row r="8523" spans="18:18" x14ac:dyDescent="0.35">
      <c r="R8523" s="154"/>
    </row>
    <row r="8524" spans="18:18" x14ac:dyDescent="0.35">
      <c r="R8524" s="154"/>
    </row>
    <row r="8525" spans="18:18" x14ac:dyDescent="0.35">
      <c r="R8525" s="154"/>
    </row>
    <row r="8526" spans="18:18" x14ac:dyDescent="0.35">
      <c r="R8526" s="154"/>
    </row>
    <row r="8527" spans="18:18" x14ac:dyDescent="0.35">
      <c r="R8527" s="154"/>
    </row>
    <row r="8528" spans="18:18" x14ac:dyDescent="0.35">
      <c r="R8528" s="154"/>
    </row>
    <row r="8529" spans="18:18" x14ac:dyDescent="0.35">
      <c r="R8529" s="154"/>
    </row>
    <row r="8530" spans="18:18" x14ac:dyDescent="0.35">
      <c r="R8530" s="154"/>
    </row>
    <row r="8531" spans="18:18" x14ac:dyDescent="0.35">
      <c r="R8531" s="154"/>
    </row>
    <row r="8532" spans="18:18" x14ac:dyDescent="0.35">
      <c r="R8532" s="154"/>
    </row>
    <row r="8533" spans="18:18" x14ac:dyDescent="0.35">
      <c r="R8533" s="154"/>
    </row>
    <row r="8534" spans="18:18" x14ac:dyDescent="0.35">
      <c r="R8534" s="154"/>
    </row>
    <row r="8535" spans="18:18" x14ac:dyDescent="0.35">
      <c r="R8535" s="154"/>
    </row>
    <row r="8536" spans="18:18" x14ac:dyDescent="0.35">
      <c r="R8536" s="154"/>
    </row>
    <row r="8537" spans="18:18" x14ac:dyDescent="0.35">
      <c r="R8537" s="154"/>
    </row>
    <row r="8538" spans="18:18" x14ac:dyDescent="0.35">
      <c r="R8538" s="154"/>
    </row>
    <row r="8539" spans="18:18" x14ac:dyDescent="0.35">
      <c r="R8539" s="154"/>
    </row>
    <row r="8540" spans="18:18" x14ac:dyDescent="0.35">
      <c r="R8540" s="154"/>
    </row>
    <row r="8541" spans="18:18" x14ac:dyDescent="0.35">
      <c r="R8541" s="154"/>
    </row>
    <row r="8542" spans="18:18" x14ac:dyDescent="0.35">
      <c r="R8542" s="154"/>
    </row>
    <row r="8543" spans="18:18" x14ac:dyDescent="0.35">
      <c r="R8543" s="154"/>
    </row>
    <row r="8544" spans="18:18" x14ac:dyDescent="0.35">
      <c r="R8544" s="154"/>
    </row>
    <row r="8545" spans="18:18" x14ac:dyDescent="0.35">
      <c r="R8545" s="154"/>
    </row>
    <row r="8546" spans="18:18" x14ac:dyDescent="0.35">
      <c r="R8546" s="154"/>
    </row>
    <row r="8547" spans="18:18" x14ac:dyDescent="0.35">
      <c r="R8547" s="154"/>
    </row>
    <row r="8548" spans="18:18" x14ac:dyDescent="0.35">
      <c r="R8548" s="154"/>
    </row>
    <row r="8549" spans="18:18" x14ac:dyDescent="0.35">
      <c r="R8549" s="154"/>
    </row>
    <row r="8550" spans="18:18" x14ac:dyDescent="0.35">
      <c r="R8550" s="154"/>
    </row>
    <row r="8551" spans="18:18" x14ac:dyDescent="0.35">
      <c r="R8551" s="154"/>
    </row>
    <row r="8552" spans="18:18" x14ac:dyDescent="0.35">
      <c r="R8552" s="154"/>
    </row>
    <row r="8553" spans="18:18" x14ac:dyDescent="0.35">
      <c r="R8553" s="154"/>
    </row>
    <row r="8554" spans="18:18" x14ac:dyDescent="0.35">
      <c r="R8554" s="154"/>
    </row>
    <row r="8555" spans="18:18" x14ac:dyDescent="0.35">
      <c r="R8555" s="154"/>
    </row>
    <row r="8556" spans="18:18" x14ac:dyDescent="0.35">
      <c r="R8556" s="154"/>
    </row>
    <row r="8557" spans="18:18" x14ac:dyDescent="0.35">
      <c r="R8557" s="154"/>
    </row>
    <row r="8558" spans="18:18" x14ac:dyDescent="0.35">
      <c r="R8558" s="154"/>
    </row>
    <row r="8559" spans="18:18" x14ac:dyDescent="0.35">
      <c r="R8559" s="154"/>
    </row>
    <row r="8560" spans="18:18" x14ac:dyDescent="0.35">
      <c r="R8560" s="154"/>
    </row>
    <row r="8561" spans="18:18" x14ac:dyDescent="0.35">
      <c r="R8561" s="154"/>
    </row>
    <row r="8562" spans="18:18" x14ac:dyDescent="0.35">
      <c r="R8562" s="154"/>
    </row>
    <row r="8563" spans="18:18" x14ac:dyDescent="0.35">
      <c r="R8563" s="154"/>
    </row>
    <row r="8564" spans="18:18" x14ac:dyDescent="0.35">
      <c r="R8564" s="154"/>
    </row>
    <row r="8565" spans="18:18" x14ac:dyDescent="0.35">
      <c r="R8565" s="154"/>
    </row>
    <row r="8566" spans="18:18" x14ac:dyDescent="0.35">
      <c r="R8566" s="154"/>
    </row>
    <row r="8567" spans="18:18" x14ac:dyDescent="0.35">
      <c r="R8567" s="154"/>
    </row>
    <row r="8568" spans="18:18" x14ac:dyDescent="0.35">
      <c r="R8568" s="154"/>
    </row>
    <row r="8569" spans="18:18" x14ac:dyDescent="0.35">
      <c r="R8569" s="154"/>
    </row>
    <row r="8570" spans="18:18" x14ac:dyDescent="0.35">
      <c r="R8570" s="154"/>
    </row>
    <row r="8571" spans="18:18" x14ac:dyDescent="0.35">
      <c r="R8571" s="154"/>
    </row>
    <row r="8572" spans="18:18" x14ac:dyDescent="0.35">
      <c r="R8572" s="154"/>
    </row>
    <row r="8573" spans="18:18" x14ac:dyDescent="0.35">
      <c r="R8573" s="154"/>
    </row>
    <row r="8574" spans="18:18" x14ac:dyDescent="0.35">
      <c r="R8574" s="154"/>
    </row>
    <row r="8575" spans="18:18" x14ac:dyDescent="0.35">
      <c r="R8575" s="154"/>
    </row>
    <row r="8576" spans="18:18" x14ac:dyDescent="0.35">
      <c r="R8576" s="154"/>
    </row>
    <row r="8577" spans="18:18" x14ac:dyDescent="0.35">
      <c r="R8577" s="154"/>
    </row>
    <row r="8578" spans="18:18" x14ac:dyDescent="0.35">
      <c r="R8578" s="154"/>
    </row>
    <row r="8579" spans="18:18" x14ac:dyDescent="0.35">
      <c r="R8579" s="154"/>
    </row>
    <row r="8580" spans="18:18" x14ac:dyDescent="0.35">
      <c r="R8580" s="154"/>
    </row>
    <row r="8581" spans="18:18" x14ac:dyDescent="0.35">
      <c r="R8581" s="154"/>
    </row>
    <row r="8582" spans="18:18" x14ac:dyDescent="0.35">
      <c r="R8582" s="154"/>
    </row>
    <row r="8583" spans="18:18" x14ac:dyDescent="0.35">
      <c r="R8583" s="154"/>
    </row>
    <row r="8584" spans="18:18" x14ac:dyDescent="0.35">
      <c r="R8584" s="154"/>
    </row>
    <row r="8585" spans="18:18" x14ac:dyDescent="0.35">
      <c r="R8585" s="154"/>
    </row>
    <row r="8586" spans="18:18" x14ac:dyDescent="0.35">
      <c r="R8586" s="154"/>
    </row>
    <row r="8587" spans="18:18" x14ac:dyDescent="0.35">
      <c r="R8587" s="154"/>
    </row>
    <row r="8588" spans="18:18" x14ac:dyDescent="0.35">
      <c r="R8588" s="154"/>
    </row>
    <row r="8589" spans="18:18" x14ac:dyDescent="0.35">
      <c r="R8589" s="154"/>
    </row>
    <row r="8590" spans="18:18" x14ac:dyDescent="0.35">
      <c r="R8590" s="154"/>
    </row>
    <row r="8591" spans="18:18" x14ac:dyDescent="0.35">
      <c r="R8591" s="154"/>
    </row>
    <row r="8592" spans="18:18" x14ac:dyDescent="0.35">
      <c r="R8592" s="154"/>
    </row>
    <row r="8593" spans="18:18" x14ac:dyDescent="0.35">
      <c r="R8593" s="154"/>
    </row>
    <row r="8594" spans="18:18" x14ac:dyDescent="0.35">
      <c r="R8594" s="154"/>
    </row>
    <row r="8595" spans="18:18" x14ac:dyDescent="0.35">
      <c r="R8595" s="154"/>
    </row>
    <row r="8596" spans="18:18" x14ac:dyDescent="0.35">
      <c r="R8596" s="154"/>
    </row>
    <row r="8597" spans="18:18" x14ac:dyDescent="0.35">
      <c r="R8597" s="154"/>
    </row>
    <row r="8598" spans="18:18" x14ac:dyDescent="0.35">
      <c r="R8598" s="154"/>
    </row>
    <row r="8599" spans="18:18" x14ac:dyDescent="0.35">
      <c r="R8599" s="154"/>
    </row>
    <row r="8600" spans="18:18" x14ac:dyDescent="0.35">
      <c r="R8600" s="154"/>
    </row>
    <row r="8601" spans="18:18" x14ac:dyDescent="0.35">
      <c r="R8601" s="154"/>
    </row>
    <row r="8602" spans="18:18" x14ac:dyDescent="0.35">
      <c r="R8602" s="154"/>
    </row>
    <row r="8603" spans="18:18" x14ac:dyDescent="0.35">
      <c r="R8603" s="154"/>
    </row>
    <row r="8604" spans="18:18" x14ac:dyDescent="0.35">
      <c r="R8604" s="154"/>
    </row>
    <row r="8605" spans="18:18" x14ac:dyDescent="0.35">
      <c r="R8605" s="154"/>
    </row>
    <row r="8606" spans="18:18" x14ac:dyDescent="0.35">
      <c r="R8606" s="154"/>
    </row>
    <row r="8607" spans="18:18" x14ac:dyDescent="0.35">
      <c r="R8607" s="154"/>
    </row>
    <row r="8608" spans="18:18" x14ac:dyDescent="0.35">
      <c r="R8608" s="154"/>
    </row>
    <row r="8609" spans="18:18" x14ac:dyDescent="0.35">
      <c r="R8609" s="154"/>
    </row>
    <row r="8610" spans="18:18" x14ac:dyDescent="0.35">
      <c r="R8610" s="154"/>
    </row>
    <row r="8611" spans="18:18" x14ac:dyDescent="0.35">
      <c r="R8611" s="154"/>
    </row>
    <row r="8612" spans="18:18" x14ac:dyDescent="0.35">
      <c r="R8612" s="154"/>
    </row>
    <row r="8613" spans="18:18" x14ac:dyDescent="0.35">
      <c r="R8613" s="154"/>
    </row>
    <row r="8614" spans="18:18" x14ac:dyDescent="0.35">
      <c r="R8614" s="154"/>
    </row>
    <row r="8615" spans="18:18" x14ac:dyDescent="0.35">
      <c r="R8615" s="154"/>
    </row>
    <row r="8616" spans="18:18" x14ac:dyDescent="0.35">
      <c r="R8616" s="154"/>
    </row>
    <row r="8617" spans="18:18" x14ac:dyDescent="0.35">
      <c r="R8617" s="154"/>
    </row>
    <row r="8618" spans="18:18" x14ac:dyDescent="0.35">
      <c r="R8618" s="154"/>
    </row>
    <row r="8619" spans="18:18" x14ac:dyDescent="0.35">
      <c r="R8619" s="154"/>
    </row>
    <row r="8620" spans="18:18" x14ac:dyDescent="0.35">
      <c r="R8620" s="154"/>
    </row>
    <row r="8621" spans="18:18" x14ac:dyDescent="0.35">
      <c r="R8621" s="154"/>
    </row>
    <row r="8622" spans="18:18" x14ac:dyDescent="0.35">
      <c r="R8622" s="154"/>
    </row>
    <row r="8623" spans="18:18" x14ac:dyDescent="0.35">
      <c r="R8623" s="154"/>
    </row>
    <row r="8624" spans="18:18" x14ac:dyDescent="0.35">
      <c r="R8624" s="154"/>
    </row>
    <row r="8625" spans="18:18" x14ac:dyDescent="0.35">
      <c r="R8625" s="154"/>
    </row>
    <row r="8626" spans="18:18" x14ac:dyDescent="0.35">
      <c r="R8626" s="154"/>
    </row>
    <row r="8627" spans="18:18" x14ac:dyDescent="0.35">
      <c r="R8627" s="154"/>
    </row>
    <row r="8628" spans="18:18" x14ac:dyDescent="0.35">
      <c r="R8628" s="154"/>
    </row>
    <row r="8629" spans="18:18" x14ac:dyDescent="0.35">
      <c r="R8629" s="154"/>
    </row>
    <row r="8630" spans="18:18" x14ac:dyDescent="0.35">
      <c r="R8630" s="154"/>
    </row>
    <row r="8631" spans="18:18" x14ac:dyDescent="0.35">
      <c r="R8631" s="154"/>
    </row>
    <row r="8632" spans="18:18" x14ac:dyDescent="0.35">
      <c r="R8632" s="154"/>
    </row>
    <row r="8633" spans="18:18" x14ac:dyDescent="0.35">
      <c r="R8633" s="154"/>
    </row>
    <row r="8634" spans="18:18" x14ac:dyDescent="0.35">
      <c r="R8634" s="154"/>
    </row>
    <row r="8635" spans="18:18" x14ac:dyDescent="0.35">
      <c r="R8635" s="154"/>
    </row>
    <row r="8636" spans="18:18" x14ac:dyDescent="0.35">
      <c r="R8636" s="154"/>
    </row>
    <row r="8637" spans="18:18" x14ac:dyDescent="0.35">
      <c r="R8637" s="154"/>
    </row>
    <row r="8638" spans="18:18" x14ac:dyDescent="0.35">
      <c r="R8638" s="154"/>
    </row>
    <row r="8639" spans="18:18" x14ac:dyDescent="0.35">
      <c r="R8639" s="154"/>
    </row>
    <row r="8640" spans="18:18" x14ac:dyDescent="0.35">
      <c r="R8640" s="154"/>
    </row>
    <row r="8641" spans="18:18" x14ac:dyDescent="0.35">
      <c r="R8641" s="154"/>
    </row>
    <row r="8642" spans="18:18" x14ac:dyDescent="0.35">
      <c r="R8642" s="154"/>
    </row>
    <row r="8643" spans="18:18" x14ac:dyDescent="0.35">
      <c r="R8643" s="154"/>
    </row>
    <row r="8644" spans="18:18" x14ac:dyDescent="0.35">
      <c r="R8644" s="154"/>
    </row>
    <row r="8645" spans="18:18" x14ac:dyDescent="0.35">
      <c r="R8645" s="154"/>
    </row>
    <row r="8646" spans="18:18" x14ac:dyDescent="0.35">
      <c r="R8646" s="154"/>
    </row>
    <row r="8647" spans="18:18" x14ac:dyDescent="0.35">
      <c r="R8647" s="154"/>
    </row>
    <row r="8648" spans="18:18" x14ac:dyDescent="0.35">
      <c r="R8648" s="154"/>
    </row>
    <row r="8649" spans="18:18" x14ac:dyDescent="0.35">
      <c r="R8649" s="154"/>
    </row>
    <row r="8650" spans="18:18" x14ac:dyDescent="0.35">
      <c r="R8650" s="154"/>
    </row>
    <row r="8651" spans="18:18" x14ac:dyDescent="0.35">
      <c r="R8651" s="154"/>
    </row>
    <row r="8652" spans="18:18" x14ac:dyDescent="0.35">
      <c r="R8652" s="154"/>
    </row>
    <row r="8653" spans="18:18" x14ac:dyDescent="0.35">
      <c r="R8653" s="154"/>
    </row>
    <row r="8654" spans="18:18" x14ac:dyDescent="0.35">
      <c r="R8654" s="154"/>
    </row>
    <row r="8655" spans="18:18" x14ac:dyDescent="0.35">
      <c r="R8655" s="154"/>
    </row>
    <row r="8656" spans="18:18" x14ac:dyDescent="0.35">
      <c r="R8656" s="154"/>
    </row>
    <row r="8657" spans="18:18" x14ac:dyDescent="0.35">
      <c r="R8657" s="154"/>
    </row>
    <row r="8658" spans="18:18" x14ac:dyDescent="0.35">
      <c r="R8658" s="154"/>
    </row>
    <row r="8659" spans="18:18" x14ac:dyDescent="0.35">
      <c r="R8659" s="154"/>
    </row>
    <row r="8660" spans="18:18" x14ac:dyDescent="0.35">
      <c r="R8660" s="154"/>
    </row>
    <row r="8661" spans="18:18" x14ac:dyDescent="0.35">
      <c r="R8661" s="154"/>
    </row>
    <row r="8662" spans="18:18" x14ac:dyDescent="0.35">
      <c r="R8662" s="154"/>
    </row>
    <row r="8663" spans="18:18" x14ac:dyDescent="0.35">
      <c r="R8663" s="154"/>
    </row>
    <row r="8664" spans="18:18" x14ac:dyDescent="0.35">
      <c r="R8664" s="154"/>
    </row>
    <row r="8665" spans="18:18" x14ac:dyDescent="0.35">
      <c r="R8665" s="154"/>
    </row>
    <row r="8666" spans="18:18" x14ac:dyDescent="0.35">
      <c r="R8666" s="154"/>
    </row>
    <row r="8667" spans="18:18" x14ac:dyDescent="0.35">
      <c r="R8667" s="154"/>
    </row>
    <row r="8668" spans="18:18" x14ac:dyDescent="0.35">
      <c r="R8668" s="154"/>
    </row>
    <row r="8669" spans="18:18" x14ac:dyDescent="0.35">
      <c r="R8669" s="154"/>
    </row>
    <row r="8670" spans="18:18" x14ac:dyDescent="0.35">
      <c r="R8670" s="154"/>
    </row>
    <row r="8671" spans="18:18" x14ac:dyDescent="0.35">
      <c r="R8671" s="154"/>
    </row>
    <row r="8672" spans="18:18" x14ac:dyDescent="0.35">
      <c r="R8672" s="154"/>
    </row>
    <row r="8673" spans="18:18" x14ac:dyDescent="0.35">
      <c r="R8673" s="154"/>
    </row>
    <row r="8674" spans="18:18" x14ac:dyDescent="0.35">
      <c r="R8674" s="154"/>
    </row>
    <row r="8675" spans="18:18" x14ac:dyDescent="0.35">
      <c r="R8675" s="154"/>
    </row>
    <row r="8676" spans="18:18" x14ac:dyDescent="0.35">
      <c r="R8676" s="154"/>
    </row>
    <row r="8677" spans="18:18" x14ac:dyDescent="0.35">
      <c r="R8677" s="154"/>
    </row>
    <row r="8678" spans="18:18" x14ac:dyDescent="0.35">
      <c r="R8678" s="154"/>
    </row>
    <row r="8679" spans="18:18" x14ac:dyDescent="0.35">
      <c r="R8679" s="154"/>
    </row>
    <row r="8680" spans="18:18" x14ac:dyDescent="0.35">
      <c r="R8680" s="154"/>
    </row>
    <row r="8681" spans="18:18" x14ac:dyDescent="0.35">
      <c r="R8681" s="154"/>
    </row>
    <row r="8682" spans="18:18" x14ac:dyDescent="0.35">
      <c r="R8682" s="154"/>
    </row>
    <row r="8683" spans="18:18" x14ac:dyDescent="0.35">
      <c r="R8683" s="154"/>
    </row>
    <row r="8684" spans="18:18" x14ac:dyDescent="0.35">
      <c r="R8684" s="154"/>
    </row>
    <row r="8685" spans="18:18" x14ac:dyDescent="0.35">
      <c r="R8685" s="154"/>
    </row>
    <row r="8686" spans="18:18" x14ac:dyDescent="0.35">
      <c r="R8686" s="154"/>
    </row>
    <row r="8687" spans="18:18" x14ac:dyDescent="0.35">
      <c r="R8687" s="154"/>
    </row>
    <row r="8688" spans="18:18" x14ac:dyDescent="0.35">
      <c r="R8688" s="154"/>
    </row>
    <row r="8689" spans="18:18" x14ac:dyDescent="0.35">
      <c r="R8689" s="154"/>
    </row>
    <row r="8690" spans="18:18" x14ac:dyDescent="0.35">
      <c r="R8690" s="154"/>
    </row>
    <row r="8691" spans="18:18" x14ac:dyDescent="0.35">
      <c r="R8691" s="154"/>
    </row>
    <row r="8692" spans="18:18" x14ac:dyDescent="0.35">
      <c r="R8692" s="154"/>
    </row>
    <row r="8693" spans="18:18" x14ac:dyDescent="0.35">
      <c r="R8693" s="154"/>
    </row>
    <row r="8694" spans="18:18" x14ac:dyDescent="0.35">
      <c r="R8694" s="154"/>
    </row>
    <row r="8695" spans="18:18" x14ac:dyDescent="0.35">
      <c r="R8695" s="154"/>
    </row>
    <row r="8696" spans="18:18" x14ac:dyDescent="0.35">
      <c r="R8696" s="154"/>
    </row>
    <row r="8697" spans="18:18" x14ac:dyDescent="0.35">
      <c r="R8697" s="154"/>
    </row>
    <row r="8698" spans="18:18" x14ac:dyDescent="0.35">
      <c r="R8698" s="154"/>
    </row>
    <row r="8699" spans="18:18" x14ac:dyDescent="0.35">
      <c r="R8699" s="154"/>
    </row>
    <row r="8700" spans="18:18" x14ac:dyDescent="0.35">
      <c r="R8700" s="154"/>
    </row>
    <row r="8701" spans="18:18" x14ac:dyDescent="0.35">
      <c r="R8701" s="154"/>
    </row>
    <row r="8702" spans="18:18" x14ac:dyDescent="0.35">
      <c r="R8702" s="154"/>
    </row>
    <row r="8703" spans="18:18" x14ac:dyDescent="0.35">
      <c r="R8703" s="154"/>
    </row>
    <row r="8704" spans="18:18" x14ac:dyDescent="0.35">
      <c r="R8704" s="154"/>
    </row>
    <row r="8705" spans="18:18" x14ac:dyDescent="0.35">
      <c r="R8705" s="154"/>
    </row>
    <row r="8706" spans="18:18" x14ac:dyDescent="0.35">
      <c r="R8706" s="154"/>
    </row>
    <row r="8707" spans="18:18" x14ac:dyDescent="0.35">
      <c r="R8707" s="154"/>
    </row>
    <row r="8708" spans="18:18" x14ac:dyDescent="0.35">
      <c r="R8708" s="154"/>
    </row>
    <row r="8709" spans="18:18" x14ac:dyDescent="0.35">
      <c r="R8709" s="154"/>
    </row>
    <row r="8710" spans="18:18" x14ac:dyDescent="0.35">
      <c r="R8710" s="154"/>
    </row>
    <row r="8711" spans="18:18" x14ac:dyDescent="0.35">
      <c r="R8711" s="154"/>
    </row>
    <row r="8712" spans="18:18" x14ac:dyDescent="0.35">
      <c r="R8712" s="154"/>
    </row>
    <row r="8713" spans="18:18" x14ac:dyDescent="0.35">
      <c r="R8713" s="154"/>
    </row>
    <row r="8714" spans="18:18" x14ac:dyDescent="0.35">
      <c r="R8714" s="154"/>
    </row>
    <row r="8715" spans="18:18" x14ac:dyDescent="0.35">
      <c r="R8715" s="154"/>
    </row>
    <row r="8716" spans="18:18" x14ac:dyDescent="0.35">
      <c r="R8716" s="154"/>
    </row>
    <row r="8717" spans="18:18" x14ac:dyDescent="0.35">
      <c r="R8717" s="154"/>
    </row>
    <row r="8718" spans="18:18" x14ac:dyDescent="0.35">
      <c r="R8718" s="154"/>
    </row>
    <row r="8719" spans="18:18" x14ac:dyDescent="0.35">
      <c r="R8719" s="154"/>
    </row>
    <row r="8720" spans="18:18" x14ac:dyDescent="0.35">
      <c r="R8720" s="154"/>
    </row>
    <row r="8721" spans="18:18" x14ac:dyDescent="0.35">
      <c r="R8721" s="154"/>
    </row>
    <row r="8722" spans="18:18" x14ac:dyDescent="0.35">
      <c r="R8722" s="154"/>
    </row>
    <row r="8723" spans="18:18" x14ac:dyDescent="0.35">
      <c r="R8723" s="154"/>
    </row>
    <row r="8724" spans="18:18" x14ac:dyDescent="0.35">
      <c r="R8724" s="154"/>
    </row>
    <row r="8725" spans="18:18" x14ac:dyDescent="0.35">
      <c r="R8725" s="154"/>
    </row>
    <row r="8726" spans="18:18" x14ac:dyDescent="0.35">
      <c r="R8726" s="154"/>
    </row>
    <row r="8727" spans="18:18" x14ac:dyDescent="0.35">
      <c r="R8727" s="154"/>
    </row>
    <row r="8728" spans="18:18" x14ac:dyDescent="0.35">
      <c r="R8728" s="154"/>
    </row>
    <row r="8729" spans="18:18" x14ac:dyDescent="0.35">
      <c r="R8729" s="154"/>
    </row>
    <row r="8730" spans="18:18" x14ac:dyDescent="0.35">
      <c r="R8730" s="154"/>
    </row>
    <row r="8731" spans="18:18" x14ac:dyDescent="0.35">
      <c r="R8731" s="154"/>
    </row>
    <row r="8732" spans="18:18" x14ac:dyDescent="0.35">
      <c r="R8732" s="154"/>
    </row>
    <row r="8733" spans="18:18" x14ac:dyDescent="0.35">
      <c r="R8733" s="154"/>
    </row>
    <row r="8734" spans="18:18" x14ac:dyDescent="0.35">
      <c r="R8734" s="154"/>
    </row>
    <row r="8735" spans="18:18" x14ac:dyDescent="0.35">
      <c r="R8735" s="154"/>
    </row>
    <row r="8736" spans="18:18" x14ac:dyDescent="0.35">
      <c r="R8736" s="154"/>
    </row>
    <row r="8737" spans="18:18" x14ac:dyDescent="0.35">
      <c r="R8737" s="154"/>
    </row>
    <row r="8738" spans="18:18" x14ac:dyDescent="0.35">
      <c r="R8738" s="154"/>
    </row>
    <row r="8739" spans="18:18" x14ac:dyDescent="0.35">
      <c r="R8739" s="154"/>
    </row>
    <row r="8740" spans="18:18" x14ac:dyDescent="0.35">
      <c r="R8740" s="154"/>
    </row>
    <row r="8741" spans="18:18" x14ac:dyDescent="0.35">
      <c r="R8741" s="154"/>
    </row>
    <row r="8742" spans="18:18" x14ac:dyDescent="0.35">
      <c r="R8742" s="154"/>
    </row>
    <row r="8743" spans="18:18" x14ac:dyDescent="0.35">
      <c r="R8743" s="154"/>
    </row>
    <row r="8744" spans="18:18" x14ac:dyDescent="0.35">
      <c r="R8744" s="154"/>
    </row>
    <row r="8745" spans="18:18" x14ac:dyDescent="0.35">
      <c r="R8745" s="154"/>
    </row>
    <row r="8746" spans="18:18" x14ac:dyDescent="0.35">
      <c r="R8746" s="154"/>
    </row>
    <row r="8747" spans="18:18" x14ac:dyDescent="0.35">
      <c r="R8747" s="154"/>
    </row>
    <row r="8748" spans="18:18" x14ac:dyDescent="0.35">
      <c r="R8748" s="154"/>
    </row>
    <row r="8749" spans="18:18" x14ac:dyDescent="0.35">
      <c r="R8749" s="154"/>
    </row>
    <row r="8750" spans="18:18" x14ac:dyDescent="0.35">
      <c r="R8750" s="154"/>
    </row>
    <row r="8751" spans="18:18" x14ac:dyDescent="0.35">
      <c r="R8751" s="154"/>
    </row>
    <row r="8752" spans="18:18" x14ac:dyDescent="0.35">
      <c r="R8752" s="154"/>
    </row>
    <row r="8753" spans="18:18" x14ac:dyDescent="0.35">
      <c r="R8753" s="154"/>
    </row>
    <row r="8754" spans="18:18" x14ac:dyDescent="0.35">
      <c r="R8754" s="154"/>
    </row>
    <row r="8755" spans="18:18" x14ac:dyDescent="0.35">
      <c r="R8755" s="154"/>
    </row>
    <row r="8756" spans="18:18" x14ac:dyDescent="0.35">
      <c r="R8756" s="154"/>
    </row>
    <row r="8757" spans="18:18" x14ac:dyDescent="0.35">
      <c r="R8757" s="154"/>
    </row>
    <row r="8758" spans="18:18" x14ac:dyDescent="0.35">
      <c r="R8758" s="154"/>
    </row>
    <row r="8759" spans="18:18" x14ac:dyDescent="0.35">
      <c r="R8759" s="154"/>
    </row>
    <row r="8760" spans="18:18" x14ac:dyDescent="0.35">
      <c r="R8760" s="154"/>
    </row>
    <row r="8761" spans="18:18" x14ac:dyDescent="0.35">
      <c r="R8761" s="154"/>
    </row>
    <row r="8762" spans="18:18" x14ac:dyDescent="0.35">
      <c r="R8762" s="154"/>
    </row>
    <row r="8763" spans="18:18" x14ac:dyDescent="0.35">
      <c r="R8763" s="154"/>
    </row>
    <row r="8764" spans="18:18" x14ac:dyDescent="0.35">
      <c r="R8764" s="154"/>
    </row>
    <row r="8765" spans="18:18" x14ac:dyDescent="0.35">
      <c r="R8765" s="154"/>
    </row>
  </sheetData>
  <mergeCells count="30">
    <mergeCell ref="D64:I64"/>
    <mergeCell ref="D65:I65"/>
    <mergeCell ref="D43:I43"/>
    <mergeCell ref="B45:B53"/>
    <mergeCell ref="B56:B60"/>
    <mergeCell ref="D56:I56"/>
    <mergeCell ref="D57:I57"/>
    <mergeCell ref="D63:I63"/>
    <mergeCell ref="D35:E35"/>
    <mergeCell ref="D36:E36"/>
    <mergeCell ref="D37:E37"/>
    <mergeCell ref="D38:E38"/>
    <mergeCell ref="F23:G23"/>
    <mergeCell ref="D29:E29"/>
    <mergeCell ref="D31:E31"/>
    <mergeCell ref="D32:E32"/>
    <mergeCell ref="D22:I22"/>
    <mergeCell ref="D4:I4"/>
    <mergeCell ref="D13:E13"/>
    <mergeCell ref="F13:H13"/>
    <mergeCell ref="D14:E14"/>
    <mergeCell ref="F14:H14"/>
    <mergeCell ref="D15:E15"/>
    <mergeCell ref="F15:H15"/>
    <mergeCell ref="D16:E16"/>
    <mergeCell ref="F16:H16"/>
    <mergeCell ref="D17:E17"/>
    <mergeCell ref="F17:H17"/>
    <mergeCell ref="D20:I20"/>
    <mergeCell ref="D21:I2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2:J8806"/>
  <sheetViews>
    <sheetView workbookViewId="0"/>
  </sheetViews>
  <sheetFormatPr defaultColWidth="9.08984375" defaultRowHeight="14.5" x14ac:dyDescent="0.35"/>
  <cols>
    <col min="1" max="1" width="9.08984375" style="84"/>
    <col min="2" max="2" width="90.453125" style="84" customWidth="1"/>
    <col min="3" max="3" width="25.6328125" style="84" bestFit="1" customWidth="1"/>
    <col min="4" max="4" width="18.36328125" style="84" bestFit="1" customWidth="1"/>
    <col min="5" max="16384" width="9.08984375" style="84"/>
  </cols>
  <sheetData>
    <row r="2" spans="2:7" x14ac:dyDescent="0.35">
      <c r="B2" s="102" t="s">
        <v>19</v>
      </c>
      <c r="C2" s="103"/>
      <c r="D2" s="103"/>
      <c r="E2" s="103"/>
      <c r="F2" s="103"/>
      <c r="G2" s="103"/>
    </row>
    <row r="3" spans="2:7" x14ac:dyDescent="0.35">
      <c r="B3" s="103" t="s">
        <v>453</v>
      </c>
      <c r="C3" s="103"/>
      <c r="D3" s="103"/>
      <c r="E3" s="103"/>
      <c r="F3" s="103"/>
      <c r="G3" s="103"/>
    </row>
    <row r="4" spans="2:7" x14ac:dyDescent="0.35">
      <c r="B4" s="262" t="s">
        <v>26</v>
      </c>
      <c r="C4" s="103"/>
      <c r="D4" s="103"/>
      <c r="E4" s="103"/>
      <c r="F4" s="103"/>
      <c r="G4" s="103"/>
    </row>
    <row r="5" spans="2:7" x14ac:dyDescent="0.35">
      <c r="B5" s="104" t="s">
        <v>25</v>
      </c>
      <c r="C5" s="103"/>
      <c r="D5" s="103"/>
      <c r="E5" s="103"/>
      <c r="F5" s="103"/>
      <c r="G5" s="103"/>
    </row>
    <row r="6" spans="2:7" x14ac:dyDescent="0.35">
      <c r="B6" s="105"/>
    </row>
    <row r="7" spans="2:7" x14ac:dyDescent="0.35">
      <c r="B7" s="105" t="s">
        <v>26</v>
      </c>
      <c r="C7" s="84" t="s">
        <v>27</v>
      </c>
      <c r="D7" s="84" t="s">
        <v>28</v>
      </c>
    </row>
    <row r="8" spans="2:7" x14ac:dyDescent="0.35">
      <c r="B8" s="106" t="s">
        <v>30</v>
      </c>
      <c r="C8" s="84">
        <v>1.083</v>
      </c>
      <c r="D8" s="84">
        <v>1.081</v>
      </c>
    </row>
    <row r="9" spans="2:7" x14ac:dyDescent="0.35">
      <c r="B9" s="106" t="s">
        <v>31</v>
      </c>
      <c r="C9" s="84">
        <v>1.0760000000000001</v>
      </c>
      <c r="D9" s="84">
        <v>1.077</v>
      </c>
    </row>
    <row r="10" spans="2:7" x14ac:dyDescent="0.35">
      <c r="B10" s="106" t="s">
        <v>32</v>
      </c>
      <c r="C10" s="84">
        <v>1.0680000000000001</v>
      </c>
      <c r="D10" s="84">
        <v>1.0680000000000001</v>
      </c>
    </row>
    <row r="11" spans="2:7" x14ac:dyDescent="0.35">
      <c r="B11" s="107" t="s">
        <v>29</v>
      </c>
    </row>
    <row r="12" spans="2:7" x14ac:dyDescent="0.35">
      <c r="B12" s="107"/>
    </row>
    <row r="13" spans="2:7" x14ac:dyDescent="0.35">
      <c r="B13" s="108" t="s">
        <v>33</v>
      </c>
    </row>
    <row r="14" spans="2:7" x14ac:dyDescent="0.35">
      <c r="B14" s="105"/>
    </row>
    <row r="15" spans="2:7" x14ac:dyDescent="0.35">
      <c r="B15" s="106" t="s">
        <v>34</v>
      </c>
      <c r="C15" s="109">
        <v>0.01</v>
      </c>
      <c r="D15" s="110"/>
    </row>
    <row r="16" spans="2:7" x14ac:dyDescent="0.35">
      <c r="B16" s="106"/>
      <c r="C16" s="109"/>
    </row>
    <row r="17" spans="2:5" x14ac:dyDescent="0.35">
      <c r="B17" s="108" t="s">
        <v>38</v>
      </c>
      <c r="C17" s="108"/>
    </row>
    <row r="19" spans="2:5" x14ac:dyDescent="0.35">
      <c r="B19" s="84" t="s">
        <v>35</v>
      </c>
      <c r="C19" s="84">
        <v>10</v>
      </c>
    </row>
    <row r="20" spans="2:5" x14ac:dyDescent="0.35">
      <c r="B20" s="84" t="s">
        <v>36</v>
      </c>
      <c r="C20" s="122">
        <v>3855000</v>
      </c>
      <c r="E20" s="109"/>
    </row>
    <row r="21" spans="2:5" x14ac:dyDescent="0.35">
      <c r="B21" s="84" t="s">
        <v>37</v>
      </c>
      <c r="C21" s="109">
        <v>0.9</v>
      </c>
      <c r="E21" s="109"/>
    </row>
    <row r="22" spans="2:5" x14ac:dyDescent="0.35">
      <c r="B22" s="76" t="s">
        <v>57</v>
      </c>
      <c r="C22" s="109"/>
      <c r="E22" s="109"/>
    </row>
    <row r="23" spans="2:5" x14ac:dyDescent="0.35">
      <c r="E23" s="109"/>
    </row>
    <row r="24" spans="2:5" x14ac:dyDescent="0.35">
      <c r="B24" s="108" t="s">
        <v>40</v>
      </c>
      <c r="E24" s="109"/>
    </row>
    <row r="25" spans="2:5" x14ac:dyDescent="0.35">
      <c r="B25" s="105"/>
      <c r="D25" s="110"/>
      <c r="E25" s="109"/>
    </row>
    <row r="26" spans="2:5" x14ac:dyDescent="0.35">
      <c r="B26" s="84" t="s">
        <v>404</v>
      </c>
      <c r="C26" s="111">
        <v>75.290000000000006</v>
      </c>
      <c r="D26" s="112"/>
      <c r="E26" s="109"/>
    </row>
    <row r="27" spans="2:5" x14ac:dyDescent="0.35">
      <c r="B27" s="84" t="s">
        <v>405</v>
      </c>
      <c r="C27" s="109">
        <v>0.33</v>
      </c>
      <c r="D27" s="110"/>
      <c r="E27" s="109"/>
    </row>
    <row r="28" spans="2:5" x14ac:dyDescent="0.35">
      <c r="B28" s="84" t="s">
        <v>406</v>
      </c>
      <c r="C28" s="109">
        <v>0.4</v>
      </c>
      <c r="D28" s="110"/>
      <c r="E28" s="109"/>
    </row>
    <row r="29" spans="2:5" x14ac:dyDescent="0.35">
      <c r="D29" s="110"/>
      <c r="E29" s="109"/>
    </row>
    <row r="30" spans="2:5" x14ac:dyDescent="0.35">
      <c r="B30" s="108" t="s">
        <v>8</v>
      </c>
      <c r="D30" s="110"/>
      <c r="E30" s="109"/>
    </row>
    <row r="31" spans="2:5" x14ac:dyDescent="0.35">
      <c r="B31" s="105"/>
      <c r="D31" s="110"/>
      <c r="E31" s="109"/>
    </row>
    <row r="32" spans="2:5" x14ac:dyDescent="0.35">
      <c r="B32" s="106" t="s">
        <v>41</v>
      </c>
      <c r="C32" s="103">
        <v>2017</v>
      </c>
      <c r="D32" s="112"/>
      <c r="E32" s="109"/>
    </row>
    <row r="33" spans="2:10" x14ac:dyDescent="0.35">
      <c r="D33" s="110"/>
      <c r="E33" s="109"/>
    </row>
    <row r="34" spans="2:10" x14ac:dyDescent="0.35">
      <c r="B34" s="109" t="s">
        <v>48</v>
      </c>
      <c r="D34" s="110"/>
      <c r="E34" s="109"/>
    </row>
    <row r="35" spans="2:10" x14ac:dyDescent="0.35">
      <c r="B35" s="84" t="s">
        <v>49</v>
      </c>
      <c r="C35" s="84" t="s">
        <v>42</v>
      </c>
      <c r="D35" s="110"/>
      <c r="E35" s="109"/>
    </row>
    <row r="36" spans="2:10" x14ac:dyDescent="0.35">
      <c r="B36" s="109" t="s">
        <v>43</v>
      </c>
      <c r="C36" s="114">
        <v>9980</v>
      </c>
      <c r="D36" s="110"/>
      <c r="E36" s="109"/>
    </row>
    <row r="37" spans="2:10" x14ac:dyDescent="0.35">
      <c r="B37" s="109" t="s">
        <v>44</v>
      </c>
      <c r="C37" s="109">
        <v>0</v>
      </c>
      <c r="E37" s="109"/>
    </row>
    <row r="38" spans="2:10" x14ac:dyDescent="0.35">
      <c r="B38" s="109" t="s">
        <v>45</v>
      </c>
      <c r="C38" s="115">
        <v>7.3099999999999998E-2</v>
      </c>
      <c r="E38" s="109"/>
    </row>
    <row r="39" spans="2:10" x14ac:dyDescent="0.35">
      <c r="B39" s="109" t="s">
        <v>76</v>
      </c>
      <c r="C39" s="111">
        <v>0</v>
      </c>
      <c r="E39" s="109"/>
    </row>
    <row r="40" spans="2:10" x14ac:dyDescent="0.35">
      <c r="B40" s="109" t="s">
        <v>46</v>
      </c>
      <c r="C40" s="323">
        <v>2.5000000000000001E-2</v>
      </c>
      <c r="E40" s="109"/>
    </row>
    <row r="41" spans="2:10" x14ac:dyDescent="0.35">
      <c r="B41" s="103" t="s">
        <v>47</v>
      </c>
      <c r="C41" s="84">
        <v>2013</v>
      </c>
      <c r="E41" s="109"/>
    </row>
    <row r="43" spans="2:10" x14ac:dyDescent="0.35">
      <c r="B43" s="108" t="s">
        <v>9</v>
      </c>
    </row>
    <row r="45" spans="2:10" x14ac:dyDescent="0.35">
      <c r="B45" s="84" t="s">
        <v>39</v>
      </c>
      <c r="C45" s="262" t="s">
        <v>477</v>
      </c>
    </row>
    <row r="46" spans="2:10" x14ac:dyDescent="0.35">
      <c r="B46" s="84">
        <v>1</v>
      </c>
      <c r="C46" s="113">
        <v>65.477712407744875</v>
      </c>
      <c r="D46" s="250"/>
      <c r="F46" s="250"/>
      <c r="I46" s="250"/>
      <c r="J46" s="250"/>
    </row>
    <row r="47" spans="2:10" x14ac:dyDescent="0.35">
      <c r="B47" s="84">
        <v>2</v>
      </c>
      <c r="C47" s="113">
        <v>61.556597018072246</v>
      </c>
      <c r="D47" s="250"/>
      <c r="F47" s="250"/>
      <c r="H47" s="109"/>
      <c r="I47" s="250"/>
      <c r="J47" s="250"/>
    </row>
    <row r="48" spans="2:10" x14ac:dyDescent="0.35">
      <c r="B48" s="84">
        <v>3</v>
      </c>
      <c r="C48" s="113">
        <v>58.996084958967657</v>
      </c>
      <c r="D48" s="250"/>
      <c r="F48" s="250"/>
      <c r="H48" s="109"/>
      <c r="I48" s="250"/>
      <c r="J48" s="250"/>
    </row>
    <row r="49" spans="2:10" x14ac:dyDescent="0.35">
      <c r="B49" s="84">
        <v>4</v>
      </c>
      <c r="C49" s="113">
        <v>56.301038747775301</v>
      </c>
      <c r="D49" s="250"/>
      <c r="F49" s="250"/>
      <c r="I49" s="250"/>
      <c r="J49" s="250"/>
    </row>
    <row r="50" spans="2:10" x14ac:dyDescent="0.35">
      <c r="B50" s="84">
        <v>5</v>
      </c>
      <c r="C50" s="113">
        <v>59.585187099678762</v>
      </c>
      <c r="D50" s="250"/>
      <c r="F50" s="250"/>
      <c r="H50" s="109"/>
      <c r="I50" s="250"/>
      <c r="J50" s="250"/>
    </row>
    <row r="51" spans="2:10" x14ac:dyDescent="0.35">
      <c r="B51" s="84">
        <v>6</v>
      </c>
      <c r="C51" s="113">
        <v>64.92761885846862</v>
      </c>
      <c r="D51" s="250"/>
      <c r="F51" s="250"/>
      <c r="H51" s="109"/>
      <c r="I51" s="250"/>
      <c r="J51" s="250"/>
    </row>
    <row r="52" spans="2:10" x14ac:dyDescent="0.35">
      <c r="B52" s="84">
        <v>7</v>
      </c>
      <c r="C52" s="113">
        <v>67.758819118736824</v>
      </c>
      <c r="D52" s="250"/>
      <c r="F52" s="250"/>
      <c r="H52" s="109"/>
      <c r="I52" s="250"/>
      <c r="J52" s="250"/>
    </row>
    <row r="53" spans="2:10" x14ac:dyDescent="0.35">
      <c r="B53" s="84">
        <v>8</v>
      </c>
      <c r="C53" s="113">
        <v>67.359521810494044</v>
      </c>
      <c r="D53" s="250"/>
      <c r="F53" s="250"/>
    </row>
    <row r="54" spans="2:10" x14ac:dyDescent="0.35">
      <c r="B54" s="84">
        <v>9</v>
      </c>
      <c r="C54" s="113">
        <v>60.738551439909259</v>
      </c>
      <c r="D54" s="250"/>
      <c r="F54" s="250"/>
      <c r="I54" s="250"/>
      <c r="J54" s="250"/>
    </row>
    <row r="55" spans="2:10" x14ac:dyDescent="0.35">
      <c r="B55" s="84">
        <v>10</v>
      </c>
      <c r="C55" s="113">
        <v>53.842536616067264</v>
      </c>
      <c r="D55" s="250"/>
      <c r="F55" s="250"/>
    </row>
    <row r="56" spans="2:10" x14ac:dyDescent="0.35">
      <c r="B56" s="84">
        <v>11</v>
      </c>
      <c r="C56" s="113">
        <v>49.208145140173912</v>
      </c>
      <c r="D56" s="250"/>
      <c r="F56" s="250"/>
    </row>
    <row r="57" spans="2:10" x14ac:dyDescent="0.35">
      <c r="B57" s="84">
        <v>12</v>
      </c>
      <c r="C57" s="113">
        <v>46.856373650980757</v>
      </c>
      <c r="D57" s="250"/>
      <c r="F57" s="250"/>
    </row>
    <row r="58" spans="2:10" x14ac:dyDescent="0.35">
      <c r="B58" s="84">
        <v>13</v>
      </c>
      <c r="C58" s="113">
        <v>44.289456087809057</v>
      </c>
      <c r="D58" s="250"/>
      <c r="F58" s="250"/>
    </row>
    <row r="59" spans="2:10" x14ac:dyDescent="0.35">
      <c r="B59" s="84">
        <v>14</v>
      </c>
      <c r="C59" s="113">
        <v>43.201597263750763</v>
      </c>
      <c r="D59" s="250"/>
      <c r="F59" s="250"/>
    </row>
    <row r="60" spans="2:10" x14ac:dyDescent="0.35">
      <c r="B60" s="84">
        <v>15</v>
      </c>
      <c r="C60" s="113">
        <v>45.920650190185938</v>
      </c>
      <c r="D60" s="250"/>
      <c r="F60" s="250"/>
    </row>
    <row r="61" spans="2:10" x14ac:dyDescent="0.35">
      <c r="B61" s="84">
        <v>16</v>
      </c>
      <c r="C61" s="113">
        <v>54.860956062702392</v>
      </c>
      <c r="D61" s="250"/>
      <c r="F61" s="250"/>
    </row>
    <row r="62" spans="2:10" x14ac:dyDescent="0.35">
      <c r="B62" s="84">
        <v>17</v>
      </c>
      <c r="C62" s="113">
        <v>77.860482377972801</v>
      </c>
      <c r="D62" s="250"/>
      <c r="F62" s="250"/>
    </row>
    <row r="63" spans="2:10" x14ac:dyDescent="0.35">
      <c r="B63" s="84">
        <v>18</v>
      </c>
      <c r="C63" s="113">
        <v>90.021580224958939</v>
      </c>
      <c r="D63" s="250"/>
      <c r="F63" s="250"/>
    </row>
    <row r="64" spans="2:10" x14ac:dyDescent="0.35">
      <c r="B64" s="84">
        <v>19</v>
      </c>
      <c r="C64" s="113">
        <v>104.91684654922439</v>
      </c>
      <c r="D64" s="250"/>
      <c r="F64" s="250"/>
    </row>
    <row r="65" spans="2:6" x14ac:dyDescent="0.35">
      <c r="B65" s="84">
        <v>20</v>
      </c>
      <c r="C65" s="113">
        <v>92.598746594638001</v>
      </c>
      <c r="D65" s="250"/>
      <c r="F65" s="250"/>
    </row>
    <row r="66" spans="2:6" x14ac:dyDescent="0.35">
      <c r="B66" s="84">
        <v>21</v>
      </c>
      <c r="C66" s="113">
        <v>93.481907788725621</v>
      </c>
      <c r="D66" s="250"/>
      <c r="F66" s="250"/>
    </row>
    <row r="67" spans="2:6" x14ac:dyDescent="0.35">
      <c r="B67" s="84">
        <v>22</v>
      </c>
      <c r="C67" s="113">
        <v>83.602784690656279</v>
      </c>
      <c r="D67" s="250"/>
      <c r="F67" s="250"/>
    </row>
    <row r="68" spans="2:6" x14ac:dyDescent="0.35">
      <c r="B68" s="84">
        <v>23</v>
      </c>
      <c r="C68" s="113">
        <v>79.828048993926004</v>
      </c>
      <c r="D68" s="250"/>
      <c r="F68" s="250"/>
    </row>
    <row r="69" spans="2:6" x14ac:dyDescent="0.35">
      <c r="B69" s="84">
        <v>24</v>
      </c>
      <c r="C69" s="113">
        <v>67.614221826926311</v>
      </c>
      <c r="D69" s="250"/>
      <c r="F69" s="250"/>
    </row>
    <row r="70" spans="2:6" x14ac:dyDescent="0.35">
      <c r="B70" s="84">
        <v>25</v>
      </c>
      <c r="C70" s="113">
        <v>65.918875254523442</v>
      </c>
      <c r="D70" s="250"/>
      <c r="F70" s="250"/>
    </row>
    <row r="71" spans="2:6" x14ac:dyDescent="0.35">
      <c r="B71" s="84">
        <v>26</v>
      </c>
      <c r="C71" s="113">
        <v>61.407432323361625</v>
      </c>
      <c r="D71" s="250"/>
      <c r="F71" s="250"/>
    </row>
    <row r="72" spans="2:6" x14ac:dyDescent="0.35">
      <c r="B72" s="84">
        <v>27</v>
      </c>
      <c r="C72" s="113">
        <v>61.284520911986924</v>
      </c>
      <c r="D72" s="250"/>
      <c r="F72" s="250"/>
    </row>
    <row r="73" spans="2:6" x14ac:dyDescent="0.35">
      <c r="B73" s="84">
        <v>28</v>
      </c>
      <c r="C73" s="113">
        <v>58.4854084680521</v>
      </c>
      <c r="D73" s="250"/>
      <c r="F73" s="250"/>
    </row>
    <row r="74" spans="2:6" x14ac:dyDescent="0.35">
      <c r="B74" s="84">
        <v>29</v>
      </c>
      <c r="C74" s="113">
        <v>62.483668406706833</v>
      </c>
      <c r="D74" s="250"/>
      <c r="F74" s="250"/>
    </row>
    <row r="75" spans="2:6" x14ac:dyDescent="0.35">
      <c r="B75" s="84">
        <v>30</v>
      </c>
      <c r="C75" s="113">
        <v>77.281218302261678</v>
      </c>
      <c r="D75" s="250"/>
      <c r="F75" s="250"/>
    </row>
    <row r="76" spans="2:6" x14ac:dyDescent="0.35">
      <c r="B76" s="84">
        <v>31</v>
      </c>
      <c r="C76" s="113">
        <v>68.760974155045034</v>
      </c>
      <c r="D76" s="250"/>
      <c r="F76" s="250"/>
    </row>
    <row r="77" spans="2:6" x14ac:dyDescent="0.35">
      <c r="B77" s="84">
        <v>32</v>
      </c>
      <c r="C77" s="113">
        <v>71.185891440008774</v>
      </c>
      <c r="D77" s="250"/>
      <c r="F77" s="250"/>
    </row>
    <row r="78" spans="2:6" x14ac:dyDescent="0.35">
      <c r="B78" s="84">
        <v>33</v>
      </c>
      <c r="C78" s="113">
        <v>63.795425080840282</v>
      </c>
      <c r="D78" s="250"/>
      <c r="F78" s="250"/>
    </row>
    <row r="79" spans="2:6" x14ac:dyDescent="0.35">
      <c r="B79" s="84">
        <v>34</v>
      </c>
      <c r="C79" s="113">
        <v>56.898129156184858</v>
      </c>
      <c r="D79" s="250"/>
      <c r="F79" s="250"/>
    </row>
    <row r="80" spans="2:6" x14ac:dyDescent="0.35">
      <c r="B80" s="84">
        <v>35</v>
      </c>
      <c r="C80" s="113">
        <v>54.252006142722465</v>
      </c>
      <c r="D80" s="250"/>
      <c r="F80" s="250"/>
    </row>
    <row r="81" spans="2:6" x14ac:dyDescent="0.35">
      <c r="B81" s="84">
        <v>36</v>
      </c>
      <c r="C81" s="113">
        <v>50.050974912693867</v>
      </c>
      <c r="D81" s="250"/>
      <c r="F81" s="250"/>
    </row>
    <row r="82" spans="2:6" x14ac:dyDescent="0.35">
      <c r="B82" s="84">
        <v>37</v>
      </c>
      <c r="C82" s="113">
        <v>47.976909829120537</v>
      </c>
      <c r="D82" s="250"/>
      <c r="F82" s="250"/>
    </row>
    <row r="83" spans="2:6" x14ac:dyDescent="0.35">
      <c r="B83" s="84">
        <v>38</v>
      </c>
      <c r="C83" s="113">
        <v>46.022692654976765</v>
      </c>
      <c r="D83" s="250"/>
      <c r="F83" s="250"/>
    </row>
    <row r="84" spans="2:6" x14ac:dyDescent="0.35">
      <c r="B84" s="84">
        <v>39</v>
      </c>
      <c r="C84" s="113">
        <v>48.626465074882397</v>
      </c>
      <c r="D84" s="250"/>
      <c r="F84" s="250"/>
    </row>
    <row r="85" spans="2:6" x14ac:dyDescent="0.35">
      <c r="B85" s="84">
        <v>40</v>
      </c>
      <c r="C85" s="113">
        <v>55.258208714933957</v>
      </c>
      <c r="D85" s="250"/>
      <c r="F85" s="250"/>
    </row>
    <row r="86" spans="2:6" x14ac:dyDescent="0.35">
      <c r="B86" s="84">
        <v>41</v>
      </c>
      <c r="C86" s="113">
        <v>78.673498660855941</v>
      </c>
      <c r="D86" s="250"/>
      <c r="F86" s="250"/>
    </row>
    <row r="87" spans="2:6" x14ac:dyDescent="0.35">
      <c r="B87" s="84">
        <v>42</v>
      </c>
      <c r="C87" s="113">
        <v>94.146687710820899</v>
      </c>
      <c r="D87" s="250"/>
      <c r="F87" s="250"/>
    </row>
    <row r="88" spans="2:6" x14ac:dyDescent="0.35">
      <c r="B88" s="84">
        <v>43</v>
      </c>
      <c r="C88" s="113">
        <v>93.655450532248167</v>
      </c>
      <c r="D88" s="250"/>
      <c r="F88" s="250"/>
    </row>
    <row r="89" spans="2:6" x14ac:dyDescent="0.35">
      <c r="B89" s="84">
        <v>44</v>
      </c>
      <c r="C89" s="113">
        <v>84.658335219620753</v>
      </c>
      <c r="D89" s="250"/>
      <c r="F89" s="250"/>
    </row>
    <row r="90" spans="2:6" x14ac:dyDescent="0.35">
      <c r="B90" s="84">
        <v>45</v>
      </c>
      <c r="C90" s="113">
        <v>81.571049359379799</v>
      </c>
      <c r="D90" s="250"/>
      <c r="F90" s="250"/>
    </row>
    <row r="91" spans="2:6" x14ac:dyDescent="0.35">
      <c r="B91" s="84">
        <v>46</v>
      </c>
      <c r="C91" s="113">
        <v>75.121117505307438</v>
      </c>
      <c r="D91" s="250"/>
      <c r="F91" s="250"/>
    </row>
    <row r="92" spans="2:6" x14ac:dyDescent="0.35">
      <c r="B92" s="84">
        <v>47</v>
      </c>
      <c r="C92" s="113">
        <v>80.31135820079831</v>
      </c>
      <c r="D92" s="250"/>
      <c r="F92" s="250"/>
    </row>
    <row r="93" spans="2:6" x14ac:dyDescent="0.35">
      <c r="B93" s="84">
        <v>48</v>
      </c>
      <c r="C93" s="113">
        <v>65.457739257689497</v>
      </c>
      <c r="D93" s="250"/>
      <c r="F93" s="250"/>
    </row>
    <row r="94" spans="2:6" x14ac:dyDescent="0.35">
      <c r="B94" s="84">
        <v>49</v>
      </c>
      <c r="C94" s="113">
        <v>61.599504611982717</v>
      </c>
      <c r="D94" s="250"/>
      <c r="F94" s="250"/>
    </row>
    <row r="95" spans="2:6" x14ac:dyDescent="0.35">
      <c r="B95" s="84">
        <v>50</v>
      </c>
      <c r="C95" s="113">
        <v>57.713127477700105</v>
      </c>
      <c r="D95" s="250"/>
      <c r="F95" s="250"/>
    </row>
    <row r="96" spans="2:6" x14ac:dyDescent="0.35">
      <c r="B96" s="84">
        <v>51</v>
      </c>
      <c r="C96" s="113">
        <v>57.013367933394854</v>
      </c>
      <c r="D96" s="250"/>
      <c r="F96" s="250"/>
    </row>
    <row r="97" spans="2:6" x14ac:dyDescent="0.35">
      <c r="B97" s="84">
        <v>52</v>
      </c>
      <c r="C97" s="113">
        <v>55.787001688059341</v>
      </c>
      <c r="D97" s="250"/>
      <c r="F97" s="250"/>
    </row>
    <row r="98" spans="2:6" x14ac:dyDescent="0.35">
      <c r="B98" s="84">
        <v>53</v>
      </c>
      <c r="C98" s="113">
        <v>57.424452761075678</v>
      </c>
      <c r="D98" s="250"/>
      <c r="F98" s="250"/>
    </row>
    <row r="99" spans="2:6" x14ac:dyDescent="0.35">
      <c r="B99" s="84">
        <v>54</v>
      </c>
      <c r="C99" s="113">
        <v>62.849877572561113</v>
      </c>
      <c r="D99" s="250"/>
      <c r="F99" s="250"/>
    </row>
    <row r="100" spans="2:6" x14ac:dyDescent="0.35">
      <c r="B100" s="84">
        <v>55</v>
      </c>
      <c r="C100" s="113">
        <v>57.458787145502306</v>
      </c>
      <c r="D100" s="250"/>
      <c r="F100" s="250"/>
    </row>
    <row r="101" spans="2:6" x14ac:dyDescent="0.35">
      <c r="B101" s="84">
        <v>56</v>
      </c>
      <c r="C101" s="113">
        <v>56.371055966812094</v>
      </c>
      <c r="D101" s="250"/>
      <c r="F101" s="250"/>
    </row>
    <row r="102" spans="2:6" x14ac:dyDescent="0.35">
      <c r="B102" s="84">
        <v>57</v>
      </c>
      <c r="C102" s="113">
        <v>55.881898256226428</v>
      </c>
      <c r="D102" s="250"/>
      <c r="F102" s="250"/>
    </row>
    <row r="103" spans="2:6" x14ac:dyDescent="0.35">
      <c r="B103" s="84">
        <v>58</v>
      </c>
      <c r="C103" s="113">
        <v>52.475100747827682</v>
      </c>
      <c r="D103" s="250"/>
      <c r="F103" s="250"/>
    </row>
    <row r="104" spans="2:6" x14ac:dyDescent="0.35">
      <c r="B104" s="84">
        <v>59</v>
      </c>
      <c r="C104" s="113">
        <v>50.105992576919725</v>
      </c>
      <c r="D104" s="250"/>
      <c r="F104" s="250"/>
    </row>
    <row r="105" spans="2:6" x14ac:dyDescent="0.35">
      <c r="B105" s="84">
        <v>60</v>
      </c>
      <c r="C105" s="113">
        <v>48.841671444858839</v>
      </c>
      <c r="D105" s="250"/>
      <c r="F105" s="250"/>
    </row>
    <row r="106" spans="2:6" x14ac:dyDescent="0.35">
      <c r="B106" s="84">
        <v>61</v>
      </c>
      <c r="C106" s="113">
        <v>47.222508550121077</v>
      </c>
      <c r="D106" s="250"/>
      <c r="F106" s="250"/>
    </row>
    <row r="107" spans="2:6" x14ac:dyDescent="0.35">
      <c r="B107" s="84">
        <v>62</v>
      </c>
      <c r="C107" s="113">
        <v>43.372856305823305</v>
      </c>
      <c r="D107" s="250"/>
      <c r="F107" s="250"/>
    </row>
    <row r="108" spans="2:6" x14ac:dyDescent="0.35">
      <c r="B108" s="84">
        <v>63</v>
      </c>
      <c r="C108" s="113">
        <v>46.073862420799827</v>
      </c>
      <c r="D108" s="250"/>
      <c r="F108" s="250"/>
    </row>
    <row r="109" spans="2:6" x14ac:dyDescent="0.35">
      <c r="B109" s="84">
        <v>64</v>
      </c>
      <c r="C109" s="113">
        <v>51.837780943167907</v>
      </c>
      <c r="D109" s="250"/>
      <c r="F109" s="250"/>
    </row>
    <row r="110" spans="2:6" x14ac:dyDescent="0.35">
      <c r="B110" s="84">
        <v>65</v>
      </c>
      <c r="C110" s="113">
        <v>73.943117457348222</v>
      </c>
      <c r="D110" s="250"/>
      <c r="F110" s="250"/>
    </row>
    <row r="111" spans="2:6" x14ac:dyDescent="0.35">
      <c r="B111" s="84">
        <v>66</v>
      </c>
      <c r="C111" s="113">
        <v>91.822789401951837</v>
      </c>
      <c r="D111" s="250"/>
      <c r="F111" s="250"/>
    </row>
    <row r="112" spans="2:6" x14ac:dyDescent="0.35">
      <c r="B112" s="84">
        <v>67</v>
      </c>
      <c r="C112" s="113">
        <v>93.573125879976956</v>
      </c>
      <c r="D112" s="250"/>
      <c r="F112" s="250"/>
    </row>
    <row r="113" spans="2:6" x14ac:dyDescent="0.35">
      <c r="B113" s="84">
        <v>68</v>
      </c>
      <c r="C113" s="113">
        <v>84.658855086617493</v>
      </c>
      <c r="D113" s="250"/>
      <c r="F113" s="250"/>
    </row>
    <row r="114" spans="2:6" x14ac:dyDescent="0.35">
      <c r="B114" s="84">
        <v>69</v>
      </c>
      <c r="C114" s="113">
        <v>85.514147696343571</v>
      </c>
      <c r="D114" s="250"/>
      <c r="F114" s="250"/>
    </row>
    <row r="115" spans="2:6" x14ac:dyDescent="0.35">
      <c r="B115" s="84">
        <v>70</v>
      </c>
      <c r="C115" s="113">
        <v>74.534113399261784</v>
      </c>
      <c r="D115" s="250"/>
      <c r="F115" s="250"/>
    </row>
    <row r="116" spans="2:6" x14ac:dyDescent="0.35">
      <c r="B116" s="84">
        <v>71</v>
      </c>
      <c r="C116" s="113">
        <v>69.489806796430301</v>
      </c>
      <c r="D116" s="250"/>
      <c r="F116" s="250"/>
    </row>
    <row r="117" spans="2:6" x14ac:dyDescent="0.35">
      <c r="B117" s="84">
        <v>72</v>
      </c>
      <c r="C117" s="113">
        <v>61.28675350936426</v>
      </c>
      <c r="D117" s="250"/>
      <c r="F117" s="250"/>
    </row>
    <row r="118" spans="2:6" x14ac:dyDescent="0.35">
      <c r="B118" s="84">
        <v>73</v>
      </c>
      <c r="C118" s="113">
        <v>59.538584736755801</v>
      </c>
      <c r="D118" s="250"/>
      <c r="F118" s="250"/>
    </row>
    <row r="119" spans="2:6" x14ac:dyDescent="0.35">
      <c r="B119" s="84">
        <v>74</v>
      </c>
      <c r="C119" s="113">
        <v>55.746711995811133</v>
      </c>
      <c r="D119" s="250"/>
      <c r="F119" s="250"/>
    </row>
    <row r="120" spans="2:6" x14ac:dyDescent="0.35">
      <c r="B120" s="84">
        <v>75</v>
      </c>
      <c r="C120" s="113">
        <v>55.458278646006633</v>
      </c>
      <c r="D120" s="250"/>
      <c r="F120" s="250"/>
    </row>
    <row r="121" spans="2:6" x14ac:dyDescent="0.35">
      <c r="B121" s="84">
        <v>76</v>
      </c>
      <c r="C121" s="113">
        <v>55.254435083244893</v>
      </c>
      <c r="D121" s="250"/>
      <c r="F121" s="250"/>
    </row>
    <row r="122" spans="2:6" x14ac:dyDescent="0.35">
      <c r="B122" s="84">
        <v>77</v>
      </c>
      <c r="C122" s="113">
        <v>55.997454988351194</v>
      </c>
      <c r="D122" s="250"/>
      <c r="F122" s="250"/>
    </row>
    <row r="123" spans="2:6" x14ac:dyDescent="0.35">
      <c r="B123" s="84">
        <v>78</v>
      </c>
      <c r="C123" s="113">
        <v>58.095452520453648</v>
      </c>
      <c r="D123" s="250"/>
      <c r="F123" s="250"/>
    </row>
    <row r="124" spans="2:6" x14ac:dyDescent="0.35">
      <c r="B124" s="84">
        <v>79</v>
      </c>
      <c r="C124" s="113">
        <v>56.178670366038432</v>
      </c>
      <c r="D124" s="250"/>
      <c r="F124" s="250"/>
    </row>
    <row r="125" spans="2:6" x14ac:dyDescent="0.35">
      <c r="B125" s="84">
        <v>80</v>
      </c>
      <c r="C125" s="113">
        <v>54.784459026085074</v>
      </c>
      <c r="D125" s="250"/>
      <c r="F125" s="250"/>
    </row>
    <row r="126" spans="2:6" x14ac:dyDescent="0.35">
      <c r="B126" s="84">
        <v>81</v>
      </c>
      <c r="C126" s="113">
        <v>53.468712790665379</v>
      </c>
      <c r="D126" s="250"/>
      <c r="F126" s="250"/>
    </row>
    <row r="127" spans="2:6" x14ac:dyDescent="0.35">
      <c r="B127" s="84">
        <v>82</v>
      </c>
      <c r="C127" s="113">
        <v>51.719065601124136</v>
      </c>
      <c r="D127" s="250"/>
      <c r="F127" s="250"/>
    </row>
    <row r="128" spans="2:6" x14ac:dyDescent="0.35">
      <c r="B128" s="84">
        <v>83</v>
      </c>
      <c r="C128" s="113">
        <v>48.845946376866131</v>
      </c>
      <c r="D128" s="250"/>
      <c r="F128" s="250"/>
    </row>
    <row r="129" spans="2:6" x14ac:dyDescent="0.35">
      <c r="B129" s="84">
        <v>84</v>
      </c>
      <c r="C129" s="113">
        <v>46.987491534232724</v>
      </c>
      <c r="D129" s="250"/>
      <c r="F129" s="250"/>
    </row>
    <row r="130" spans="2:6" x14ac:dyDescent="0.35">
      <c r="B130" s="84">
        <v>85</v>
      </c>
      <c r="C130" s="113">
        <v>44.717807926453403</v>
      </c>
      <c r="D130" s="250"/>
      <c r="F130" s="250"/>
    </row>
    <row r="131" spans="2:6" x14ac:dyDescent="0.35">
      <c r="B131" s="84">
        <v>86</v>
      </c>
      <c r="C131" s="113">
        <v>41.463978960467585</v>
      </c>
      <c r="D131" s="250"/>
      <c r="F131" s="250"/>
    </row>
    <row r="132" spans="2:6" x14ac:dyDescent="0.35">
      <c r="B132" s="84">
        <v>87</v>
      </c>
      <c r="C132" s="113">
        <v>45.643653914309951</v>
      </c>
      <c r="D132" s="250"/>
      <c r="F132" s="250"/>
    </row>
    <row r="133" spans="2:6" x14ac:dyDescent="0.35">
      <c r="B133" s="84">
        <v>88</v>
      </c>
      <c r="C133" s="113">
        <v>50.369453744201728</v>
      </c>
      <c r="D133" s="250"/>
      <c r="F133" s="250"/>
    </row>
    <row r="134" spans="2:6" x14ac:dyDescent="0.35">
      <c r="B134" s="84">
        <v>89</v>
      </c>
      <c r="C134" s="113">
        <v>70.919125403961701</v>
      </c>
      <c r="D134" s="250"/>
      <c r="F134" s="250"/>
    </row>
    <row r="135" spans="2:6" x14ac:dyDescent="0.35">
      <c r="B135" s="84">
        <v>90</v>
      </c>
      <c r="C135" s="113">
        <v>88.043189235466258</v>
      </c>
      <c r="D135" s="250"/>
      <c r="F135" s="250"/>
    </row>
    <row r="136" spans="2:6" x14ac:dyDescent="0.35">
      <c r="B136" s="84">
        <v>91</v>
      </c>
      <c r="C136" s="113">
        <v>89.600246590770752</v>
      </c>
      <c r="D136" s="250"/>
      <c r="F136" s="250"/>
    </row>
    <row r="137" spans="2:6" x14ac:dyDescent="0.35">
      <c r="B137" s="84">
        <v>92</v>
      </c>
      <c r="C137" s="113">
        <v>84.323559440391577</v>
      </c>
      <c r="D137" s="250"/>
      <c r="F137" s="250"/>
    </row>
    <row r="138" spans="2:6" x14ac:dyDescent="0.35">
      <c r="B138" s="84">
        <v>93</v>
      </c>
      <c r="C138" s="113">
        <v>83.29117785155799</v>
      </c>
      <c r="D138" s="250"/>
      <c r="F138" s="250"/>
    </row>
    <row r="139" spans="2:6" x14ac:dyDescent="0.35">
      <c r="B139" s="84">
        <v>94</v>
      </c>
      <c r="C139" s="113">
        <v>76.344086048485622</v>
      </c>
      <c r="D139" s="250"/>
      <c r="F139" s="250"/>
    </row>
    <row r="140" spans="2:6" x14ac:dyDescent="0.35">
      <c r="B140" s="84">
        <v>95</v>
      </c>
      <c r="C140" s="113">
        <v>66.18621913218405</v>
      </c>
      <c r="D140" s="250"/>
      <c r="F140" s="250"/>
    </row>
    <row r="141" spans="2:6" x14ac:dyDescent="0.35">
      <c r="B141" s="84">
        <v>96</v>
      </c>
      <c r="C141" s="113">
        <v>59.301678515627607</v>
      </c>
      <c r="D141" s="250"/>
      <c r="F141" s="250"/>
    </row>
    <row r="142" spans="2:6" x14ac:dyDescent="0.35">
      <c r="B142" s="84">
        <v>97</v>
      </c>
      <c r="C142" s="113">
        <v>55.779594597225625</v>
      </c>
      <c r="D142" s="250"/>
      <c r="F142" s="250"/>
    </row>
    <row r="143" spans="2:6" x14ac:dyDescent="0.35">
      <c r="B143" s="84">
        <v>98</v>
      </c>
      <c r="C143" s="113">
        <v>50.743861562358745</v>
      </c>
      <c r="D143" s="250"/>
      <c r="F143" s="250"/>
    </row>
    <row r="144" spans="2:6" x14ac:dyDescent="0.35">
      <c r="B144" s="84">
        <v>99</v>
      </c>
      <c r="C144" s="113">
        <v>50.52531068921634</v>
      </c>
      <c r="D144" s="250"/>
      <c r="F144" s="250"/>
    </row>
    <row r="145" spans="2:6" x14ac:dyDescent="0.35">
      <c r="B145" s="84">
        <v>100</v>
      </c>
      <c r="C145" s="113">
        <v>49.957668996694409</v>
      </c>
      <c r="D145" s="250"/>
      <c r="F145" s="250"/>
    </row>
    <row r="146" spans="2:6" x14ac:dyDescent="0.35">
      <c r="B146" s="84">
        <v>101</v>
      </c>
      <c r="C146" s="113">
        <v>55.749898570189963</v>
      </c>
      <c r="D146" s="250"/>
      <c r="F146" s="250"/>
    </row>
    <row r="147" spans="2:6" x14ac:dyDescent="0.35">
      <c r="B147" s="84">
        <v>102</v>
      </c>
      <c r="C147" s="113">
        <v>62.664039959332626</v>
      </c>
      <c r="D147" s="250"/>
      <c r="F147" s="250"/>
    </row>
    <row r="148" spans="2:6" x14ac:dyDescent="0.35">
      <c r="B148" s="84">
        <v>103</v>
      </c>
      <c r="C148" s="113">
        <v>82.925870231122005</v>
      </c>
      <c r="D148" s="250"/>
      <c r="F148" s="250"/>
    </row>
    <row r="149" spans="2:6" x14ac:dyDescent="0.35">
      <c r="B149" s="84">
        <v>104</v>
      </c>
      <c r="C149" s="113">
        <v>94.205952203785543</v>
      </c>
      <c r="D149" s="250"/>
      <c r="F149" s="250"/>
    </row>
    <row r="150" spans="2:6" x14ac:dyDescent="0.35">
      <c r="B150" s="84">
        <v>105</v>
      </c>
      <c r="C150" s="113">
        <v>80.174347284171304</v>
      </c>
      <c r="D150" s="250"/>
      <c r="F150" s="250"/>
    </row>
    <row r="151" spans="2:6" x14ac:dyDescent="0.35">
      <c r="B151" s="84">
        <v>106</v>
      </c>
      <c r="C151" s="113">
        <v>65.49045803503401</v>
      </c>
      <c r="D151" s="250"/>
      <c r="F151" s="250"/>
    </row>
    <row r="152" spans="2:6" x14ac:dyDescent="0.35">
      <c r="B152" s="84">
        <v>107</v>
      </c>
      <c r="C152" s="113">
        <v>58.095330151711067</v>
      </c>
      <c r="D152" s="250"/>
      <c r="F152" s="250"/>
    </row>
    <row r="153" spans="2:6" x14ac:dyDescent="0.35">
      <c r="B153" s="84">
        <v>108</v>
      </c>
      <c r="C153" s="113">
        <v>55.490620125259618</v>
      </c>
      <c r="D153" s="250"/>
      <c r="F153" s="250"/>
    </row>
    <row r="154" spans="2:6" x14ac:dyDescent="0.35">
      <c r="B154" s="84">
        <v>109</v>
      </c>
      <c r="C154" s="113">
        <v>54.335836534845313</v>
      </c>
      <c r="D154" s="250"/>
      <c r="F154" s="250"/>
    </row>
    <row r="155" spans="2:6" x14ac:dyDescent="0.35">
      <c r="B155" s="84">
        <v>110</v>
      </c>
      <c r="C155" s="113">
        <v>52.267366178892217</v>
      </c>
      <c r="D155" s="250"/>
      <c r="F155" s="250"/>
    </row>
    <row r="156" spans="2:6" x14ac:dyDescent="0.35">
      <c r="B156" s="84">
        <v>111</v>
      </c>
      <c r="C156" s="113">
        <v>55.196649886393928</v>
      </c>
      <c r="D156" s="250"/>
      <c r="F156" s="250"/>
    </row>
    <row r="157" spans="2:6" x14ac:dyDescent="0.35">
      <c r="B157" s="84">
        <v>112</v>
      </c>
      <c r="C157" s="113">
        <v>58.626311458136527</v>
      </c>
      <c r="D157" s="250"/>
      <c r="F157" s="250"/>
    </row>
    <row r="158" spans="2:6" x14ac:dyDescent="0.35">
      <c r="B158" s="84">
        <v>113</v>
      </c>
      <c r="C158" s="113">
        <v>82.888943016356279</v>
      </c>
      <c r="D158" s="250"/>
      <c r="F158" s="250"/>
    </row>
    <row r="159" spans="2:6" x14ac:dyDescent="0.35">
      <c r="B159" s="84">
        <v>114</v>
      </c>
      <c r="C159" s="113">
        <v>100.66241871856739</v>
      </c>
      <c r="D159" s="250"/>
      <c r="F159" s="250"/>
    </row>
    <row r="160" spans="2:6" x14ac:dyDescent="0.35">
      <c r="B160" s="84">
        <v>115</v>
      </c>
      <c r="C160" s="113">
        <v>104.63048765196545</v>
      </c>
      <c r="D160" s="250"/>
      <c r="F160" s="250"/>
    </row>
    <row r="161" spans="2:6" x14ac:dyDescent="0.35">
      <c r="B161" s="84">
        <v>116</v>
      </c>
      <c r="C161" s="113">
        <v>91.155344307127308</v>
      </c>
      <c r="D161" s="250"/>
      <c r="F161" s="250"/>
    </row>
    <row r="162" spans="2:6" x14ac:dyDescent="0.35">
      <c r="B162" s="84">
        <v>117</v>
      </c>
      <c r="C162" s="113">
        <v>90.161260980589731</v>
      </c>
      <c r="D162" s="250"/>
      <c r="F162" s="250"/>
    </row>
    <row r="163" spans="2:6" x14ac:dyDescent="0.35">
      <c r="B163" s="84">
        <v>118</v>
      </c>
      <c r="C163" s="113">
        <v>81.884181005925356</v>
      </c>
      <c r="D163" s="250"/>
      <c r="F163" s="250"/>
    </row>
    <row r="164" spans="2:6" x14ac:dyDescent="0.35">
      <c r="B164" s="84">
        <v>119</v>
      </c>
      <c r="C164" s="113">
        <v>76.618104116573051</v>
      </c>
      <c r="D164" s="250"/>
      <c r="F164" s="250"/>
    </row>
    <row r="165" spans="2:6" x14ac:dyDescent="0.35">
      <c r="B165" s="84">
        <v>120</v>
      </c>
      <c r="C165" s="113">
        <v>62.986613093843253</v>
      </c>
      <c r="D165" s="250"/>
      <c r="F165" s="250"/>
    </row>
    <row r="166" spans="2:6" x14ac:dyDescent="0.35">
      <c r="B166" s="84">
        <v>121</v>
      </c>
      <c r="C166" s="113">
        <v>54.628476050011997</v>
      </c>
      <c r="D166" s="250"/>
      <c r="F166" s="250"/>
    </row>
    <row r="167" spans="2:6" x14ac:dyDescent="0.35">
      <c r="B167" s="84">
        <v>122</v>
      </c>
      <c r="C167" s="113">
        <v>51.866928541232518</v>
      </c>
      <c r="D167" s="250"/>
      <c r="F167" s="250"/>
    </row>
    <row r="168" spans="2:6" x14ac:dyDescent="0.35">
      <c r="B168" s="84">
        <v>123</v>
      </c>
      <c r="C168" s="113">
        <v>49.699183959714993</v>
      </c>
      <c r="D168" s="250"/>
      <c r="F168" s="250"/>
    </row>
    <row r="169" spans="2:6" x14ac:dyDescent="0.35">
      <c r="B169" s="84">
        <v>124</v>
      </c>
      <c r="C169" s="113">
        <v>50.272143012805131</v>
      </c>
      <c r="D169" s="250"/>
      <c r="F169" s="250"/>
    </row>
    <row r="170" spans="2:6" x14ac:dyDescent="0.35">
      <c r="B170" s="84">
        <v>125</v>
      </c>
      <c r="C170" s="113">
        <v>54.065728112061336</v>
      </c>
      <c r="D170" s="250"/>
      <c r="F170" s="250"/>
    </row>
    <row r="171" spans="2:6" x14ac:dyDescent="0.35">
      <c r="B171" s="84">
        <v>126</v>
      </c>
      <c r="C171" s="113">
        <v>67.075898734484767</v>
      </c>
      <c r="D171" s="250"/>
      <c r="F171" s="250"/>
    </row>
    <row r="172" spans="2:6" x14ac:dyDescent="0.35">
      <c r="B172" s="84">
        <v>127</v>
      </c>
      <c r="C172" s="113">
        <v>76.919439831086308</v>
      </c>
      <c r="D172" s="250"/>
      <c r="F172" s="250"/>
    </row>
    <row r="173" spans="2:6" x14ac:dyDescent="0.35">
      <c r="B173" s="84">
        <v>128</v>
      </c>
      <c r="C173" s="113">
        <v>77.415650818801979</v>
      </c>
      <c r="D173" s="250"/>
      <c r="F173" s="250"/>
    </row>
    <row r="174" spans="2:6" x14ac:dyDescent="0.35">
      <c r="B174" s="84">
        <v>129</v>
      </c>
      <c r="C174" s="113">
        <v>68.231091899133673</v>
      </c>
      <c r="D174" s="250"/>
      <c r="F174" s="250"/>
    </row>
    <row r="175" spans="2:6" x14ac:dyDescent="0.35">
      <c r="B175" s="84">
        <v>130</v>
      </c>
      <c r="C175" s="113">
        <v>57.804397280954589</v>
      </c>
      <c r="D175" s="250"/>
      <c r="F175" s="250"/>
    </row>
    <row r="176" spans="2:6" x14ac:dyDescent="0.35">
      <c r="B176" s="84">
        <v>131</v>
      </c>
      <c r="C176" s="113">
        <v>51.556808061753685</v>
      </c>
      <c r="D176" s="250"/>
      <c r="F176" s="250"/>
    </row>
    <row r="177" spans="2:6" x14ac:dyDescent="0.35">
      <c r="B177" s="84">
        <v>132</v>
      </c>
      <c r="C177" s="113">
        <v>49.486125467521632</v>
      </c>
      <c r="D177" s="250"/>
      <c r="F177" s="250"/>
    </row>
    <row r="178" spans="2:6" x14ac:dyDescent="0.35">
      <c r="B178" s="84">
        <v>133</v>
      </c>
      <c r="C178" s="113">
        <v>45.429489576277504</v>
      </c>
      <c r="D178" s="250"/>
      <c r="F178" s="250"/>
    </row>
    <row r="179" spans="2:6" x14ac:dyDescent="0.35">
      <c r="B179" s="84">
        <v>134</v>
      </c>
      <c r="C179" s="113">
        <v>46.539421292836728</v>
      </c>
      <c r="D179" s="250"/>
      <c r="F179" s="250"/>
    </row>
    <row r="180" spans="2:6" x14ac:dyDescent="0.35">
      <c r="B180" s="84">
        <v>135</v>
      </c>
      <c r="C180" s="113">
        <v>51.594216604399911</v>
      </c>
      <c r="D180" s="250"/>
      <c r="F180" s="250"/>
    </row>
    <row r="181" spans="2:6" x14ac:dyDescent="0.35">
      <c r="B181" s="84">
        <v>136</v>
      </c>
      <c r="C181" s="113">
        <v>58.222503031380995</v>
      </c>
      <c r="D181" s="250"/>
      <c r="F181" s="250"/>
    </row>
    <row r="182" spans="2:6" x14ac:dyDescent="0.35">
      <c r="B182" s="84">
        <v>137</v>
      </c>
      <c r="C182" s="113">
        <v>74.766700561704923</v>
      </c>
      <c r="D182" s="250"/>
      <c r="F182" s="250"/>
    </row>
    <row r="183" spans="2:6" x14ac:dyDescent="0.35">
      <c r="B183" s="84">
        <v>138</v>
      </c>
      <c r="C183" s="113">
        <v>97.853556358454057</v>
      </c>
      <c r="D183" s="250"/>
      <c r="F183" s="250"/>
    </row>
    <row r="184" spans="2:6" x14ac:dyDescent="0.35">
      <c r="B184" s="84">
        <v>139</v>
      </c>
      <c r="C184" s="113">
        <v>95.335609025570903</v>
      </c>
      <c r="D184" s="250"/>
      <c r="F184" s="250"/>
    </row>
    <row r="185" spans="2:6" x14ac:dyDescent="0.35">
      <c r="B185" s="84">
        <v>140</v>
      </c>
      <c r="C185" s="113">
        <v>88.077706042536562</v>
      </c>
      <c r="D185" s="250"/>
      <c r="F185" s="250"/>
    </row>
    <row r="186" spans="2:6" x14ac:dyDescent="0.35">
      <c r="B186" s="84">
        <v>141</v>
      </c>
      <c r="C186" s="113">
        <v>86.090626702850585</v>
      </c>
      <c r="D186" s="250"/>
      <c r="F186" s="250"/>
    </row>
    <row r="187" spans="2:6" x14ac:dyDescent="0.35">
      <c r="B187" s="84">
        <v>142</v>
      </c>
      <c r="C187" s="113">
        <v>74.237794129225762</v>
      </c>
      <c r="D187" s="250"/>
      <c r="F187" s="250"/>
    </row>
    <row r="188" spans="2:6" x14ac:dyDescent="0.35">
      <c r="B188" s="84">
        <v>143</v>
      </c>
      <c r="C188" s="113">
        <v>70.19281760823074</v>
      </c>
      <c r="D188" s="250"/>
      <c r="F188" s="250"/>
    </row>
    <row r="189" spans="2:6" x14ac:dyDescent="0.35">
      <c r="B189" s="84">
        <v>144</v>
      </c>
      <c r="C189" s="113">
        <v>61.866037901881185</v>
      </c>
      <c r="D189" s="250"/>
      <c r="F189" s="250"/>
    </row>
    <row r="190" spans="2:6" x14ac:dyDescent="0.35">
      <c r="B190" s="84">
        <v>145</v>
      </c>
      <c r="C190" s="113">
        <v>49.79189106404192</v>
      </c>
      <c r="D190" s="250"/>
      <c r="F190" s="250"/>
    </row>
    <row r="191" spans="2:6" x14ac:dyDescent="0.35">
      <c r="B191" s="84">
        <v>146</v>
      </c>
      <c r="C191" s="113">
        <v>49.761105081163912</v>
      </c>
      <c r="D191" s="250"/>
      <c r="F191" s="250"/>
    </row>
    <row r="192" spans="2:6" x14ac:dyDescent="0.35">
      <c r="B192" s="84">
        <v>147</v>
      </c>
      <c r="C192" s="113">
        <v>49.322089316633232</v>
      </c>
      <c r="D192" s="250"/>
      <c r="F192" s="250"/>
    </row>
    <row r="193" spans="2:6" x14ac:dyDescent="0.35">
      <c r="B193" s="84">
        <v>148</v>
      </c>
      <c r="C193" s="113">
        <v>49.007556004608951</v>
      </c>
      <c r="D193" s="250"/>
      <c r="F193" s="250"/>
    </row>
    <row r="194" spans="2:6" x14ac:dyDescent="0.35">
      <c r="B194" s="84">
        <v>149</v>
      </c>
      <c r="C194" s="113">
        <v>51.59438167895194</v>
      </c>
      <c r="D194" s="250"/>
      <c r="F194" s="250"/>
    </row>
    <row r="195" spans="2:6" x14ac:dyDescent="0.35">
      <c r="B195" s="84">
        <v>150</v>
      </c>
      <c r="C195" s="113">
        <v>58.438602837656966</v>
      </c>
      <c r="D195" s="250"/>
      <c r="F195" s="250"/>
    </row>
    <row r="196" spans="2:6" x14ac:dyDescent="0.35">
      <c r="B196" s="84">
        <v>151</v>
      </c>
      <c r="C196" s="113">
        <v>71.142036983025577</v>
      </c>
      <c r="D196" s="250"/>
      <c r="F196" s="250"/>
    </row>
    <row r="197" spans="2:6" x14ac:dyDescent="0.35">
      <c r="B197" s="84">
        <v>152</v>
      </c>
      <c r="C197" s="113">
        <v>74.55925126473052</v>
      </c>
      <c r="D197" s="250"/>
      <c r="F197" s="250"/>
    </row>
    <row r="198" spans="2:6" x14ac:dyDescent="0.35">
      <c r="B198" s="84">
        <v>153</v>
      </c>
      <c r="C198" s="113">
        <v>61.284832612707753</v>
      </c>
      <c r="D198" s="250"/>
      <c r="F198" s="250"/>
    </row>
    <row r="199" spans="2:6" x14ac:dyDescent="0.35">
      <c r="B199" s="84">
        <v>154</v>
      </c>
      <c r="C199" s="113">
        <v>52.601991468252855</v>
      </c>
      <c r="D199" s="250"/>
      <c r="F199" s="250"/>
    </row>
    <row r="200" spans="2:6" x14ac:dyDescent="0.35">
      <c r="B200" s="84">
        <v>155</v>
      </c>
      <c r="C200" s="113">
        <v>49.908064992605958</v>
      </c>
      <c r="D200" s="250"/>
      <c r="F200" s="250"/>
    </row>
    <row r="201" spans="2:6" x14ac:dyDescent="0.35">
      <c r="B201" s="84">
        <v>156</v>
      </c>
      <c r="C201" s="113">
        <v>48.242705986513151</v>
      </c>
      <c r="D201" s="250"/>
      <c r="F201" s="250"/>
    </row>
    <row r="202" spans="2:6" x14ac:dyDescent="0.35">
      <c r="B202" s="84">
        <v>157</v>
      </c>
      <c r="C202" s="113">
        <v>46.59192716548722</v>
      </c>
      <c r="D202" s="250"/>
      <c r="F202" s="250"/>
    </row>
    <row r="203" spans="2:6" x14ac:dyDescent="0.35">
      <c r="B203" s="84">
        <v>158</v>
      </c>
      <c r="C203" s="113">
        <v>47.011228427938931</v>
      </c>
      <c r="D203" s="250"/>
      <c r="F203" s="250"/>
    </row>
    <row r="204" spans="2:6" x14ac:dyDescent="0.35">
      <c r="B204" s="84">
        <v>159</v>
      </c>
      <c r="C204" s="113">
        <v>51.687638348825097</v>
      </c>
      <c r="D204" s="250"/>
      <c r="F204" s="250"/>
    </row>
    <row r="205" spans="2:6" x14ac:dyDescent="0.35">
      <c r="B205" s="84">
        <v>160</v>
      </c>
      <c r="C205" s="113">
        <v>57.780270275234777</v>
      </c>
      <c r="D205" s="250"/>
      <c r="F205" s="250"/>
    </row>
    <row r="206" spans="2:6" x14ac:dyDescent="0.35">
      <c r="B206" s="84">
        <v>161</v>
      </c>
      <c r="C206" s="113">
        <v>74.244450248507292</v>
      </c>
      <c r="D206" s="250"/>
      <c r="F206" s="250"/>
    </row>
    <row r="207" spans="2:6" x14ac:dyDescent="0.35">
      <c r="B207" s="84">
        <v>162</v>
      </c>
      <c r="C207" s="113">
        <v>102.40251612562156</v>
      </c>
      <c r="D207" s="250"/>
      <c r="F207" s="250"/>
    </row>
    <row r="208" spans="2:6" x14ac:dyDescent="0.35">
      <c r="B208" s="84">
        <v>163</v>
      </c>
      <c r="C208" s="113">
        <v>91.08333245573175</v>
      </c>
      <c r="D208" s="250"/>
      <c r="F208" s="250"/>
    </row>
    <row r="209" spans="2:6" x14ac:dyDescent="0.35">
      <c r="B209" s="84">
        <v>164</v>
      </c>
      <c r="C209" s="113">
        <v>83.974313600819698</v>
      </c>
      <c r="D209" s="250"/>
      <c r="F209" s="250"/>
    </row>
    <row r="210" spans="2:6" x14ac:dyDescent="0.35">
      <c r="B210" s="84">
        <v>165</v>
      </c>
      <c r="C210" s="113">
        <v>82.267240411102691</v>
      </c>
      <c r="D210" s="250"/>
      <c r="F210" s="250"/>
    </row>
    <row r="211" spans="2:6" x14ac:dyDescent="0.35">
      <c r="B211" s="84">
        <v>166</v>
      </c>
      <c r="C211" s="113">
        <v>70.17037477523283</v>
      </c>
      <c r="D211" s="250"/>
      <c r="F211" s="250"/>
    </row>
    <row r="212" spans="2:6" x14ac:dyDescent="0.35">
      <c r="B212" s="84">
        <v>167</v>
      </c>
      <c r="C212" s="113">
        <v>66.546061477903578</v>
      </c>
      <c r="D212" s="250"/>
      <c r="F212" s="250"/>
    </row>
    <row r="213" spans="2:6" x14ac:dyDescent="0.35">
      <c r="B213" s="84">
        <v>168</v>
      </c>
      <c r="C213" s="113">
        <v>58.848505637642049</v>
      </c>
      <c r="D213" s="250"/>
      <c r="F213" s="250"/>
    </row>
    <row r="214" spans="2:6" x14ac:dyDescent="0.35">
      <c r="B214" s="84">
        <v>169</v>
      </c>
      <c r="C214" s="113">
        <v>51.60707738797845</v>
      </c>
      <c r="D214" s="250"/>
      <c r="F214" s="250"/>
    </row>
    <row r="215" spans="2:6" x14ac:dyDescent="0.35">
      <c r="B215" s="84">
        <v>170</v>
      </c>
      <c r="C215" s="113">
        <v>50.892999992249067</v>
      </c>
      <c r="D215" s="250"/>
      <c r="F215" s="250"/>
    </row>
    <row r="216" spans="2:6" x14ac:dyDescent="0.35">
      <c r="B216" s="84">
        <v>171</v>
      </c>
      <c r="C216" s="113">
        <v>50.053259979362998</v>
      </c>
      <c r="D216" s="250"/>
      <c r="F216" s="250"/>
    </row>
    <row r="217" spans="2:6" x14ac:dyDescent="0.35">
      <c r="B217" s="84">
        <v>172</v>
      </c>
      <c r="C217" s="113">
        <v>48.931579506876922</v>
      </c>
      <c r="D217" s="250"/>
      <c r="F217" s="250"/>
    </row>
    <row r="218" spans="2:6" x14ac:dyDescent="0.35">
      <c r="B218" s="84">
        <v>173</v>
      </c>
      <c r="C218" s="113">
        <v>51.270650920999685</v>
      </c>
      <c r="D218" s="250"/>
      <c r="F218" s="250"/>
    </row>
    <row r="219" spans="2:6" x14ac:dyDescent="0.35">
      <c r="B219" s="84">
        <v>174</v>
      </c>
      <c r="C219" s="113">
        <v>57.58559054322884</v>
      </c>
      <c r="D219" s="250"/>
      <c r="F219" s="250"/>
    </row>
    <row r="220" spans="2:6" x14ac:dyDescent="0.35">
      <c r="B220" s="84">
        <v>175</v>
      </c>
      <c r="C220" s="113">
        <v>69.903655983728683</v>
      </c>
      <c r="D220" s="250"/>
      <c r="F220" s="250"/>
    </row>
    <row r="221" spans="2:6" x14ac:dyDescent="0.35">
      <c r="B221" s="84">
        <v>176</v>
      </c>
      <c r="C221" s="113">
        <v>71.771936583998823</v>
      </c>
      <c r="D221" s="250"/>
      <c r="F221" s="250"/>
    </row>
    <row r="222" spans="2:6" x14ac:dyDescent="0.35">
      <c r="B222" s="84">
        <v>177</v>
      </c>
      <c r="C222" s="113">
        <v>65.376935116435291</v>
      </c>
      <c r="D222" s="250"/>
      <c r="F222" s="250"/>
    </row>
    <row r="223" spans="2:6" x14ac:dyDescent="0.35">
      <c r="B223" s="84">
        <v>178</v>
      </c>
      <c r="C223" s="113">
        <v>56.95070654322447</v>
      </c>
      <c r="D223" s="250"/>
      <c r="F223" s="250"/>
    </row>
    <row r="224" spans="2:6" x14ac:dyDescent="0.35">
      <c r="B224" s="84">
        <v>179</v>
      </c>
      <c r="C224" s="113">
        <v>55.403406237021564</v>
      </c>
      <c r="D224" s="250"/>
      <c r="F224" s="250"/>
    </row>
    <row r="225" spans="2:6" x14ac:dyDescent="0.35">
      <c r="B225" s="84">
        <v>180</v>
      </c>
      <c r="C225" s="113">
        <v>51.28012345357601</v>
      </c>
      <c r="D225" s="250"/>
      <c r="F225" s="250"/>
    </row>
    <row r="226" spans="2:6" x14ac:dyDescent="0.35">
      <c r="B226" s="84">
        <v>181</v>
      </c>
      <c r="C226" s="113">
        <v>51.309469359497285</v>
      </c>
      <c r="D226" s="250"/>
      <c r="F226" s="250"/>
    </row>
    <row r="227" spans="2:6" x14ac:dyDescent="0.35">
      <c r="B227" s="84">
        <v>182</v>
      </c>
      <c r="C227" s="113">
        <v>51.21548289127557</v>
      </c>
      <c r="D227" s="250"/>
      <c r="F227" s="250"/>
    </row>
    <row r="228" spans="2:6" x14ac:dyDescent="0.35">
      <c r="B228" s="84">
        <v>183</v>
      </c>
      <c r="C228" s="113">
        <v>54.144901480616447</v>
      </c>
      <c r="D228" s="250"/>
      <c r="F228" s="250"/>
    </row>
    <row r="229" spans="2:6" x14ac:dyDescent="0.35">
      <c r="B229" s="84">
        <v>184</v>
      </c>
      <c r="C229" s="113">
        <v>59.48171041240758</v>
      </c>
      <c r="D229" s="250"/>
      <c r="F229" s="250"/>
    </row>
    <row r="230" spans="2:6" x14ac:dyDescent="0.35">
      <c r="B230" s="84">
        <v>185</v>
      </c>
      <c r="C230" s="113">
        <v>71.971428120054995</v>
      </c>
      <c r="D230" s="250"/>
      <c r="F230" s="250"/>
    </row>
    <row r="231" spans="2:6" x14ac:dyDescent="0.35">
      <c r="B231" s="84">
        <v>186</v>
      </c>
      <c r="C231" s="113">
        <v>92.914935336693901</v>
      </c>
      <c r="D231" s="250"/>
      <c r="F231" s="250"/>
    </row>
    <row r="232" spans="2:6" x14ac:dyDescent="0.35">
      <c r="B232" s="84">
        <v>187</v>
      </c>
      <c r="C232" s="113">
        <v>91.082985426574183</v>
      </c>
      <c r="D232" s="250"/>
      <c r="F232" s="250"/>
    </row>
    <row r="233" spans="2:6" x14ac:dyDescent="0.35">
      <c r="B233" s="84">
        <v>188</v>
      </c>
      <c r="C233" s="113">
        <v>79.111409306036421</v>
      </c>
      <c r="D233" s="250"/>
      <c r="F233" s="250"/>
    </row>
    <row r="234" spans="2:6" x14ac:dyDescent="0.35">
      <c r="B234" s="84">
        <v>189</v>
      </c>
      <c r="C234" s="113">
        <v>80.06375878618914</v>
      </c>
      <c r="D234" s="250"/>
      <c r="F234" s="250"/>
    </row>
    <row r="235" spans="2:6" x14ac:dyDescent="0.35">
      <c r="B235" s="84">
        <v>190</v>
      </c>
      <c r="C235" s="113">
        <v>69.136848526867709</v>
      </c>
      <c r="D235" s="250"/>
      <c r="F235" s="250"/>
    </row>
    <row r="236" spans="2:6" x14ac:dyDescent="0.35">
      <c r="B236" s="84">
        <v>191</v>
      </c>
      <c r="C236" s="113">
        <v>65.764077522827236</v>
      </c>
      <c r="D236" s="250"/>
      <c r="F236" s="250"/>
    </row>
    <row r="237" spans="2:6" x14ac:dyDescent="0.35">
      <c r="B237" s="84">
        <v>192</v>
      </c>
      <c r="C237" s="113">
        <v>57.203755778466942</v>
      </c>
      <c r="D237" s="250"/>
      <c r="F237" s="250"/>
    </row>
    <row r="238" spans="2:6" x14ac:dyDescent="0.35">
      <c r="B238" s="84">
        <v>193</v>
      </c>
      <c r="C238" s="113">
        <v>54.79821208389528</v>
      </c>
      <c r="D238" s="250"/>
      <c r="F238" s="250"/>
    </row>
    <row r="239" spans="2:6" x14ac:dyDescent="0.35">
      <c r="B239" s="84">
        <v>194</v>
      </c>
      <c r="C239" s="113">
        <v>51.66826972319889</v>
      </c>
      <c r="D239" s="250"/>
      <c r="F239" s="250"/>
    </row>
    <row r="240" spans="2:6" x14ac:dyDescent="0.35">
      <c r="B240" s="84">
        <v>195</v>
      </c>
      <c r="C240" s="113">
        <v>48.766218749533735</v>
      </c>
      <c r="D240" s="250"/>
      <c r="F240" s="250"/>
    </row>
    <row r="241" spans="2:6" x14ac:dyDescent="0.35">
      <c r="B241" s="84">
        <v>196</v>
      </c>
      <c r="C241" s="113">
        <v>48.632037855420798</v>
      </c>
      <c r="D241" s="250"/>
      <c r="F241" s="250"/>
    </row>
    <row r="242" spans="2:6" x14ac:dyDescent="0.35">
      <c r="B242" s="84">
        <v>197</v>
      </c>
      <c r="C242" s="113">
        <v>51.222996166497246</v>
      </c>
      <c r="D242" s="250"/>
      <c r="F242" s="250"/>
    </row>
    <row r="243" spans="2:6" x14ac:dyDescent="0.35">
      <c r="B243" s="84">
        <v>198</v>
      </c>
      <c r="C243" s="113">
        <v>61.251942293812895</v>
      </c>
      <c r="D243" s="250"/>
      <c r="F243" s="250"/>
    </row>
    <row r="244" spans="2:6" x14ac:dyDescent="0.35">
      <c r="B244" s="84">
        <v>199</v>
      </c>
      <c r="C244" s="113">
        <v>73.940027241563868</v>
      </c>
      <c r="D244" s="250"/>
      <c r="F244" s="250"/>
    </row>
    <row r="245" spans="2:6" x14ac:dyDescent="0.35">
      <c r="B245" s="84">
        <v>200</v>
      </c>
      <c r="C245" s="113">
        <v>81.947533607666188</v>
      </c>
      <c r="D245" s="250"/>
      <c r="F245" s="250"/>
    </row>
    <row r="246" spans="2:6" x14ac:dyDescent="0.35">
      <c r="B246" s="84">
        <v>201</v>
      </c>
      <c r="C246" s="113">
        <v>70.805046671780616</v>
      </c>
      <c r="D246" s="250"/>
      <c r="F246" s="250"/>
    </row>
    <row r="247" spans="2:6" x14ac:dyDescent="0.35">
      <c r="B247" s="84">
        <v>202</v>
      </c>
      <c r="C247" s="113">
        <v>61.994457640912792</v>
      </c>
      <c r="D247" s="250"/>
      <c r="F247" s="250"/>
    </row>
    <row r="248" spans="2:6" x14ac:dyDescent="0.35">
      <c r="B248" s="84">
        <v>203</v>
      </c>
      <c r="C248" s="113">
        <v>58.701820698245648</v>
      </c>
      <c r="D248" s="250"/>
      <c r="F248" s="250"/>
    </row>
    <row r="249" spans="2:6" x14ac:dyDescent="0.35">
      <c r="B249" s="84">
        <v>204</v>
      </c>
      <c r="C249" s="113">
        <v>56.809993546125185</v>
      </c>
      <c r="D249" s="250"/>
      <c r="F249" s="250"/>
    </row>
    <row r="250" spans="2:6" x14ac:dyDescent="0.35">
      <c r="B250" s="84">
        <v>205</v>
      </c>
      <c r="C250" s="113">
        <v>54.778760117421989</v>
      </c>
      <c r="D250" s="250"/>
      <c r="F250" s="250"/>
    </row>
    <row r="251" spans="2:6" x14ac:dyDescent="0.35">
      <c r="B251" s="84">
        <v>206</v>
      </c>
      <c r="C251" s="113">
        <v>53.753080331729727</v>
      </c>
      <c r="D251" s="250"/>
      <c r="F251" s="250"/>
    </row>
    <row r="252" spans="2:6" x14ac:dyDescent="0.35">
      <c r="B252" s="84">
        <v>207</v>
      </c>
      <c r="C252" s="113">
        <v>56.94607799659024</v>
      </c>
      <c r="D252" s="250"/>
      <c r="F252" s="250"/>
    </row>
    <row r="253" spans="2:6" x14ac:dyDescent="0.35">
      <c r="B253" s="84">
        <v>208</v>
      </c>
      <c r="C253" s="113">
        <v>63.314355855280645</v>
      </c>
      <c r="D253" s="250"/>
      <c r="F253" s="250"/>
    </row>
    <row r="254" spans="2:6" x14ac:dyDescent="0.35">
      <c r="B254" s="84">
        <v>209</v>
      </c>
      <c r="C254" s="113">
        <v>75.982442347597143</v>
      </c>
      <c r="D254" s="250"/>
      <c r="F254" s="250"/>
    </row>
    <row r="255" spans="2:6" x14ac:dyDescent="0.35">
      <c r="B255" s="84">
        <v>210</v>
      </c>
      <c r="C255" s="113">
        <v>96.715177305221218</v>
      </c>
      <c r="D255" s="250"/>
      <c r="F255" s="250"/>
    </row>
    <row r="256" spans="2:6" x14ac:dyDescent="0.35">
      <c r="B256" s="84">
        <v>211</v>
      </c>
      <c r="C256" s="113">
        <v>92.637957886085829</v>
      </c>
      <c r="D256" s="250"/>
      <c r="F256" s="250"/>
    </row>
    <row r="257" spans="2:6" x14ac:dyDescent="0.35">
      <c r="B257" s="84">
        <v>212</v>
      </c>
      <c r="C257" s="113">
        <v>81.016508411808331</v>
      </c>
      <c r="D257" s="250"/>
      <c r="F257" s="250"/>
    </row>
    <row r="258" spans="2:6" x14ac:dyDescent="0.35">
      <c r="B258" s="84">
        <v>213</v>
      </c>
      <c r="C258" s="113">
        <v>77.944743492123862</v>
      </c>
      <c r="D258" s="250"/>
      <c r="F258" s="250"/>
    </row>
    <row r="259" spans="2:6" x14ac:dyDescent="0.35">
      <c r="B259" s="84">
        <v>214</v>
      </c>
      <c r="C259" s="113">
        <v>69.628589360030247</v>
      </c>
      <c r="D259" s="250"/>
      <c r="F259" s="250"/>
    </row>
    <row r="260" spans="2:6" x14ac:dyDescent="0.35">
      <c r="B260" s="84">
        <v>215</v>
      </c>
      <c r="C260" s="113">
        <v>67.691244882653294</v>
      </c>
      <c r="D260" s="250"/>
      <c r="F260" s="250"/>
    </row>
    <row r="261" spans="2:6" x14ac:dyDescent="0.35">
      <c r="B261" s="84">
        <v>216</v>
      </c>
      <c r="C261" s="113">
        <v>59.628118979387366</v>
      </c>
      <c r="D261" s="250"/>
      <c r="F261" s="250"/>
    </row>
    <row r="262" spans="2:6" x14ac:dyDescent="0.35">
      <c r="B262" s="84">
        <v>217</v>
      </c>
      <c r="C262" s="113">
        <v>57.193778266910719</v>
      </c>
      <c r="D262" s="250"/>
      <c r="F262" s="250"/>
    </row>
    <row r="263" spans="2:6" x14ac:dyDescent="0.35">
      <c r="B263" s="84">
        <v>218</v>
      </c>
      <c r="C263" s="113">
        <v>56.181562176667292</v>
      </c>
      <c r="D263" s="250"/>
      <c r="F263" s="250"/>
    </row>
    <row r="264" spans="2:6" x14ac:dyDescent="0.35">
      <c r="B264" s="84">
        <v>219</v>
      </c>
      <c r="C264" s="113">
        <v>52.878316873079434</v>
      </c>
      <c r="D264" s="250"/>
      <c r="F264" s="250"/>
    </row>
    <row r="265" spans="2:6" x14ac:dyDescent="0.35">
      <c r="B265" s="84">
        <v>220</v>
      </c>
      <c r="C265" s="113">
        <v>52.099861468619615</v>
      </c>
      <c r="D265" s="250"/>
      <c r="F265" s="250"/>
    </row>
    <row r="266" spans="2:6" x14ac:dyDescent="0.35">
      <c r="B266" s="84">
        <v>221</v>
      </c>
      <c r="C266" s="113">
        <v>52.969866036389526</v>
      </c>
      <c r="D266" s="250"/>
      <c r="F266" s="250"/>
    </row>
    <row r="267" spans="2:6" x14ac:dyDescent="0.35">
      <c r="B267" s="84">
        <v>222</v>
      </c>
      <c r="C267" s="113">
        <v>58.895597303136064</v>
      </c>
      <c r="D267" s="250"/>
      <c r="F267" s="250"/>
    </row>
    <row r="268" spans="2:6" x14ac:dyDescent="0.35">
      <c r="B268" s="84">
        <v>223</v>
      </c>
      <c r="C268" s="113">
        <v>58.993144134969036</v>
      </c>
      <c r="D268" s="250"/>
      <c r="F268" s="250"/>
    </row>
    <row r="269" spans="2:6" x14ac:dyDescent="0.35">
      <c r="B269" s="84">
        <v>224</v>
      </c>
      <c r="C269" s="113">
        <v>58.290115434723567</v>
      </c>
      <c r="D269" s="250"/>
      <c r="F269" s="250"/>
    </row>
    <row r="270" spans="2:6" x14ac:dyDescent="0.35">
      <c r="B270" s="84">
        <v>225</v>
      </c>
      <c r="C270" s="113">
        <v>59.84399245070707</v>
      </c>
      <c r="D270" s="250"/>
      <c r="F270" s="250"/>
    </row>
    <row r="271" spans="2:6" x14ac:dyDescent="0.35">
      <c r="B271" s="84">
        <v>226</v>
      </c>
      <c r="C271" s="113">
        <v>58.128870064967501</v>
      </c>
      <c r="D271" s="250"/>
      <c r="F271" s="250"/>
    </row>
    <row r="272" spans="2:6" x14ac:dyDescent="0.35">
      <c r="B272" s="84">
        <v>227</v>
      </c>
      <c r="C272" s="113">
        <v>56.972340608778531</v>
      </c>
      <c r="D272" s="250"/>
      <c r="F272" s="250"/>
    </row>
    <row r="273" spans="2:6" x14ac:dyDescent="0.35">
      <c r="B273" s="84">
        <v>228</v>
      </c>
      <c r="C273" s="113">
        <v>56.703711649798102</v>
      </c>
      <c r="D273" s="250"/>
      <c r="F273" s="250"/>
    </row>
    <row r="274" spans="2:6" x14ac:dyDescent="0.35">
      <c r="B274" s="84">
        <v>229</v>
      </c>
      <c r="C274" s="113">
        <v>53.973258349792374</v>
      </c>
      <c r="D274" s="250"/>
      <c r="F274" s="250"/>
    </row>
    <row r="275" spans="2:6" x14ac:dyDescent="0.35">
      <c r="B275" s="84">
        <v>230</v>
      </c>
      <c r="C275" s="113">
        <v>53.218894830414165</v>
      </c>
      <c r="D275" s="250"/>
      <c r="F275" s="250"/>
    </row>
    <row r="276" spans="2:6" x14ac:dyDescent="0.35">
      <c r="B276" s="84">
        <v>231</v>
      </c>
      <c r="C276" s="113">
        <v>55.098220496475257</v>
      </c>
      <c r="D276" s="250"/>
      <c r="F276" s="250"/>
    </row>
    <row r="277" spans="2:6" x14ac:dyDescent="0.35">
      <c r="B277" s="84">
        <v>232</v>
      </c>
      <c r="C277" s="113">
        <v>59.500778990914817</v>
      </c>
      <c r="D277" s="250"/>
      <c r="F277" s="250"/>
    </row>
    <row r="278" spans="2:6" x14ac:dyDescent="0.35">
      <c r="B278" s="84">
        <v>233</v>
      </c>
      <c r="C278" s="113">
        <v>75.530486514951065</v>
      </c>
      <c r="D278" s="250"/>
      <c r="F278" s="250"/>
    </row>
    <row r="279" spans="2:6" x14ac:dyDescent="0.35">
      <c r="B279" s="84">
        <v>234</v>
      </c>
      <c r="C279" s="113">
        <v>93.118268776893814</v>
      </c>
      <c r="D279" s="250"/>
      <c r="F279" s="250"/>
    </row>
    <row r="280" spans="2:6" x14ac:dyDescent="0.35">
      <c r="B280" s="84">
        <v>235</v>
      </c>
      <c r="C280" s="113">
        <v>91.607340751105227</v>
      </c>
      <c r="D280" s="250"/>
      <c r="F280" s="250"/>
    </row>
    <row r="281" spans="2:6" x14ac:dyDescent="0.35">
      <c r="B281" s="84">
        <v>236</v>
      </c>
      <c r="C281" s="113">
        <v>86.126744240076462</v>
      </c>
      <c r="D281" s="250"/>
      <c r="F281" s="250"/>
    </row>
    <row r="282" spans="2:6" x14ac:dyDescent="0.35">
      <c r="B282" s="84">
        <v>237</v>
      </c>
      <c r="C282" s="113">
        <v>79.875366036132363</v>
      </c>
      <c r="D282" s="250"/>
      <c r="F282" s="250"/>
    </row>
    <row r="283" spans="2:6" x14ac:dyDescent="0.35">
      <c r="B283" s="84">
        <v>238</v>
      </c>
      <c r="C283" s="113">
        <v>72.168548223839309</v>
      </c>
      <c r="D283" s="250"/>
      <c r="F283" s="250"/>
    </row>
    <row r="284" spans="2:6" x14ac:dyDescent="0.35">
      <c r="B284" s="84">
        <v>239</v>
      </c>
      <c r="C284" s="113">
        <v>64.405785933730613</v>
      </c>
      <c r="D284" s="250"/>
      <c r="F284" s="250"/>
    </row>
    <row r="285" spans="2:6" x14ac:dyDescent="0.35">
      <c r="B285" s="84">
        <v>240</v>
      </c>
      <c r="C285" s="113">
        <v>59.206957136479332</v>
      </c>
      <c r="D285" s="250"/>
      <c r="F285" s="250"/>
    </row>
    <row r="286" spans="2:6" x14ac:dyDescent="0.35">
      <c r="B286" s="84">
        <v>241</v>
      </c>
      <c r="C286" s="113">
        <v>56.308109016659778</v>
      </c>
      <c r="D286" s="250"/>
      <c r="F286" s="250"/>
    </row>
    <row r="287" spans="2:6" x14ac:dyDescent="0.35">
      <c r="B287" s="84">
        <v>242</v>
      </c>
      <c r="C287" s="113">
        <v>53.256807327760619</v>
      </c>
      <c r="D287" s="250"/>
      <c r="F287" s="250"/>
    </row>
    <row r="288" spans="2:6" x14ac:dyDescent="0.35">
      <c r="B288" s="84">
        <v>243</v>
      </c>
      <c r="C288" s="113">
        <v>52.016144646550046</v>
      </c>
      <c r="D288" s="250"/>
      <c r="F288" s="250"/>
    </row>
    <row r="289" spans="2:6" x14ac:dyDescent="0.35">
      <c r="B289" s="84">
        <v>244</v>
      </c>
      <c r="C289" s="113">
        <v>51.960049220298309</v>
      </c>
      <c r="D289" s="250"/>
      <c r="F289" s="250"/>
    </row>
    <row r="290" spans="2:6" x14ac:dyDescent="0.35">
      <c r="B290" s="84">
        <v>245</v>
      </c>
      <c r="C290" s="113">
        <v>53.197539307588677</v>
      </c>
      <c r="D290" s="250"/>
      <c r="F290" s="250"/>
    </row>
    <row r="291" spans="2:6" x14ac:dyDescent="0.35">
      <c r="B291" s="84">
        <v>246</v>
      </c>
      <c r="C291" s="113">
        <v>56.720685027271315</v>
      </c>
      <c r="D291" s="250"/>
      <c r="F291" s="250"/>
    </row>
    <row r="292" spans="2:6" x14ac:dyDescent="0.35">
      <c r="B292" s="84">
        <v>247</v>
      </c>
      <c r="C292" s="113">
        <v>54.122776235780869</v>
      </c>
      <c r="D292" s="250"/>
      <c r="F292" s="250"/>
    </row>
    <row r="293" spans="2:6" x14ac:dyDescent="0.35">
      <c r="B293" s="84">
        <v>248</v>
      </c>
      <c r="C293" s="113">
        <v>55.88554701645954</v>
      </c>
      <c r="D293" s="250"/>
      <c r="F293" s="250"/>
    </row>
    <row r="294" spans="2:6" x14ac:dyDescent="0.35">
      <c r="B294" s="84">
        <v>249</v>
      </c>
      <c r="C294" s="113">
        <v>55.445508239726308</v>
      </c>
      <c r="D294" s="250"/>
      <c r="F294" s="250"/>
    </row>
    <row r="295" spans="2:6" x14ac:dyDescent="0.35">
      <c r="B295" s="84">
        <v>250</v>
      </c>
      <c r="C295" s="113">
        <v>58.380674878672274</v>
      </c>
      <c r="D295" s="250"/>
      <c r="F295" s="250"/>
    </row>
    <row r="296" spans="2:6" x14ac:dyDescent="0.35">
      <c r="B296" s="84">
        <v>251</v>
      </c>
      <c r="C296" s="113">
        <v>58.350019689918234</v>
      </c>
      <c r="D296" s="250"/>
      <c r="F296" s="250"/>
    </row>
    <row r="297" spans="2:6" x14ac:dyDescent="0.35">
      <c r="B297" s="84">
        <v>252</v>
      </c>
      <c r="C297" s="113">
        <v>58.243768053516611</v>
      </c>
      <c r="D297" s="250"/>
      <c r="F297" s="250"/>
    </row>
    <row r="298" spans="2:6" x14ac:dyDescent="0.35">
      <c r="B298" s="84">
        <v>253</v>
      </c>
      <c r="C298" s="113">
        <v>57.434518659318741</v>
      </c>
      <c r="D298" s="250"/>
      <c r="F298" s="250"/>
    </row>
    <row r="299" spans="2:6" x14ac:dyDescent="0.35">
      <c r="B299" s="84">
        <v>254</v>
      </c>
      <c r="C299" s="113">
        <v>57.031718203723933</v>
      </c>
      <c r="D299" s="250"/>
      <c r="F299" s="250"/>
    </row>
    <row r="300" spans="2:6" x14ac:dyDescent="0.35">
      <c r="B300" s="84">
        <v>255</v>
      </c>
      <c r="C300" s="113">
        <v>58.319196473969626</v>
      </c>
      <c r="D300" s="250"/>
      <c r="F300" s="250"/>
    </row>
    <row r="301" spans="2:6" x14ac:dyDescent="0.35">
      <c r="B301" s="84">
        <v>256</v>
      </c>
      <c r="C301" s="113">
        <v>62.148546561875044</v>
      </c>
      <c r="D301" s="250"/>
      <c r="F301" s="250"/>
    </row>
    <row r="302" spans="2:6" x14ac:dyDescent="0.35">
      <c r="B302" s="84">
        <v>257</v>
      </c>
      <c r="C302" s="113">
        <v>72.825870026683049</v>
      </c>
      <c r="D302" s="250"/>
      <c r="F302" s="250"/>
    </row>
    <row r="303" spans="2:6" x14ac:dyDescent="0.35">
      <c r="B303" s="84">
        <v>258</v>
      </c>
      <c r="C303" s="113">
        <v>92.839477086155256</v>
      </c>
      <c r="D303" s="250"/>
      <c r="F303" s="250"/>
    </row>
    <row r="304" spans="2:6" x14ac:dyDescent="0.35">
      <c r="B304" s="84">
        <v>259</v>
      </c>
      <c r="C304" s="113">
        <v>97.466586346511235</v>
      </c>
      <c r="D304" s="250"/>
      <c r="F304" s="250"/>
    </row>
    <row r="305" spans="2:6" x14ac:dyDescent="0.35">
      <c r="B305" s="84">
        <v>260</v>
      </c>
      <c r="C305" s="113">
        <v>89.714947963835272</v>
      </c>
      <c r="D305" s="250"/>
      <c r="F305" s="250"/>
    </row>
    <row r="306" spans="2:6" x14ac:dyDescent="0.35">
      <c r="B306" s="84">
        <v>261</v>
      </c>
      <c r="C306" s="113">
        <v>83.473226342635854</v>
      </c>
      <c r="D306" s="250"/>
      <c r="F306" s="250"/>
    </row>
    <row r="307" spans="2:6" x14ac:dyDescent="0.35">
      <c r="B307" s="84">
        <v>262</v>
      </c>
      <c r="C307" s="113">
        <v>71.628275307939333</v>
      </c>
      <c r="D307" s="250"/>
      <c r="F307" s="250"/>
    </row>
    <row r="308" spans="2:6" x14ac:dyDescent="0.35">
      <c r="B308" s="84">
        <v>263</v>
      </c>
      <c r="C308" s="113">
        <v>67.288682371602505</v>
      </c>
      <c r="D308" s="250"/>
      <c r="F308" s="250"/>
    </row>
    <row r="309" spans="2:6" x14ac:dyDescent="0.35">
      <c r="B309" s="84">
        <v>264</v>
      </c>
      <c r="C309" s="113">
        <v>57.823170812043237</v>
      </c>
      <c r="D309" s="250"/>
      <c r="F309" s="250"/>
    </row>
    <row r="310" spans="2:6" x14ac:dyDescent="0.35">
      <c r="B310" s="84">
        <v>265</v>
      </c>
      <c r="C310" s="113">
        <v>53.306509762734649</v>
      </c>
      <c r="D310" s="250"/>
      <c r="F310" s="250"/>
    </row>
    <row r="311" spans="2:6" x14ac:dyDescent="0.35">
      <c r="B311" s="84">
        <v>266</v>
      </c>
      <c r="C311" s="113">
        <v>51.860800277638795</v>
      </c>
      <c r="D311" s="250"/>
      <c r="F311" s="250"/>
    </row>
    <row r="312" spans="2:6" x14ac:dyDescent="0.35">
      <c r="B312" s="84">
        <v>267</v>
      </c>
      <c r="C312" s="113">
        <v>51.851885418362116</v>
      </c>
      <c r="D312" s="250"/>
      <c r="F312" s="250"/>
    </row>
    <row r="313" spans="2:6" x14ac:dyDescent="0.35">
      <c r="B313" s="84">
        <v>268</v>
      </c>
      <c r="C313" s="113">
        <v>50.443812057574114</v>
      </c>
      <c r="D313" s="250"/>
      <c r="F313" s="250"/>
    </row>
    <row r="314" spans="2:6" x14ac:dyDescent="0.35">
      <c r="B314" s="84">
        <v>269</v>
      </c>
      <c r="C314" s="113">
        <v>53.049184622903333</v>
      </c>
      <c r="D314" s="250"/>
      <c r="F314" s="250"/>
    </row>
    <row r="315" spans="2:6" x14ac:dyDescent="0.35">
      <c r="B315" s="84">
        <v>270</v>
      </c>
      <c r="C315" s="113">
        <v>59.889866485794521</v>
      </c>
      <c r="D315" s="250"/>
      <c r="F315" s="250"/>
    </row>
    <row r="316" spans="2:6" x14ac:dyDescent="0.35">
      <c r="B316" s="84">
        <v>271</v>
      </c>
      <c r="C316" s="113">
        <v>70.816057572711671</v>
      </c>
      <c r="D316" s="250"/>
      <c r="F316" s="250"/>
    </row>
    <row r="317" spans="2:6" x14ac:dyDescent="0.35">
      <c r="B317" s="84">
        <v>272</v>
      </c>
      <c r="C317" s="113">
        <v>79.472436951278539</v>
      </c>
      <c r="D317" s="250"/>
      <c r="F317" s="250"/>
    </row>
    <row r="318" spans="2:6" x14ac:dyDescent="0.35">
      <c r="B318" s="84">
        <v>273</v>
      </c>
      <c r="C318" s="113">
        <v>66.457790051534886</v>
      </c>
      <c r="D318" s="250"/>
      <c r="F318" s="250"/>
    </row>
    <row r="319" spans="2:6" x14ac:dyDescent="0.35">
      <c r="B319" s="84">
        <v>274</v>
      </c>
      <c r="C319" s="113">
        <v>61.864847018399487</v>
      </c>
      <c r="D319" s="250"/>
      <c r="F319" s="250"/>
    </row>
    <row r="320" spans="2:6" x14ac:dyDescent="0.35">
      <c r="B320" s="84">
        <v>275</v>
      </c>
      <c r="C320" s="113">
        <v>55.927629807615233</v>
      </c>
      <c r="D320" s="250"/>
      <c r="F320" s="250"/>
    </row>
    <row r="321" spans="2:6" x14ac:dyDescent="0.35">
      <c r="B321" s="84">
        <v>276</v>
      </c>
      <c r="C321" s="113">
        <v>54.630771586198591</v>
      </c>
      <c r="D321" s="250"/>
      <c r="F321" s="250"/>
    </row>
    <row r="322" spans="2:6" x14ac:dyDescent="0.35">
      <c r="B322" s="84">
        <v>277</v>
      </c>
      <c r="C322" s="113">
        <v>54.047293058195955</v>
      </c>
      <c r="D322" s="250"/>
      <c r="F322" s="250"/>
    </row>
    <row r="323" spans="2:6" x14ac:dyDescent="0.35">
      <c r="B323" s="84">
        <v>278</v>
      </c>
      <c r="C323" s="113">
        <v>51.59853341980503</v>
      </c>
      <c r="D323" s="250"/>
      <c r="F323" s="250"/>
    </row>
    <row r="324" spans="2:6" x14ac:dyDescent="0.35">
      <c r="B324" s="84">
        <v>279</v>
      </c>
      <c r="C324" s="113">
        <v>53.417915853385189</v>
      </c>
      <c r="D324" s="250"/>
      <c r="F324" s="250"/>
    </row>
    <row r="325" spans="2:6" x14ac:dyDescent="0.35">
      <c r="B325" s="84">
        <v>280</v>
      </c>
      <c r="C325" s="113">
        <v>59.483690082284085</v>
      </c>
      <c r="D325" s="250"/>
      <c r="F325" s="250"/>
    </row>
    <row r="326" spans="2:6" x14ac:dyDescent="0.35">
      <c r="B326" s="84">
        <v>281</v>
      </c>
      <c r="C326" s="113">
        <v>71.401326606356847</v>
      </c>
      <c r="D326" s="250"/>
      <c r="F326" s="250"/>
    </row>
    <row r="327" spans="2:6" x14ac:dyDescent="0.35">
      <c r="B327" s="84">
        <v>282</v>
      </c>
      <c r="C327" s="113">
        <v>90.140632772436405</v>
      </c>
      <c r="D327" s="250"/>
      <c r="F327" s="250"/>
    </row>
    <row r="328" spans="2:6" x14ac:dyDescent="0.35">
      <c r="B328" s="84">
        <v>283</v>
      </c>
      <c r="C328" s="113">
        <v>90.107009323146727</v>
      </c>
      <c r="D328" s="250"/>
      <c r="F328" s="250"/>
    </row>
    <row r="329" spans="2:6" x14ac:dyDescent="0.35">
      <c r="B329" s="84">
        <v>284</v>
      </c>
      <c r="C329" s="113">
        <v>81.710536264934063</v>
      </c>
      <c r="D329" s="250"/>
      <c r="F329" s="250"/>
    </row>
    <row r="330" spans="2:6" x14ac:dyDescent="0.35">
      <c r="B330" s="84">
        <v>285</v>
      </c>
      <c r="C330" s="113">
        <v>81.647993881893186</v>
      </c>
      <c r="D330" s="250"/>
      <c r="F330" s="250"/>
    </row>
    <row r="331" spans="2:6" x14ac:dyDescent="0.35">
      <c r="B331" s="84">
        <v>286</v>
      </c>
      <c r="C331" s="113">
        <v>71.386363084244977</v>
      </c>
      <c r="D331" s="250"/>
      <c r="F331" s="250"/>
    </row>
    <row r="332" spans="2:6" x14ac:dyDescent="0.35">
      <c r="B332" s="84">
        <v>287</v>
      </c>
      <c r="C332" s="113">
        <v>65.946658275090215</v>
      </c>
      <c r="D332" s="250"/>
      <c r="F332" s="250"/>
    </row>
    <row r="333" spans="2:6" x14ac:dyDescent="0.35">
      <c r="B333" s="84">
        <v>288</v>
      </c>
      <c r="C333" s="113">
        <v>59.571138724058102</v>
      </c>
      <c r="D333" s="250"/>
      <c r="F333" s="250"/>
    </row>
    <row r="334" spans="2:6" x14ac:dyDescent="0.35">
      <c r="B334" s="84">
        <v>289</v>
      </c>
      <c r="C334" s="113">
        <v>51.10223662205027</v>
      </c>
      <c r="D334" s="250"/>
      <c r="F334" s="250"/>
    </row>
    <row r="335" spans="2:6" x14ac:dyDescent="0.35">
      <c r="B335" s="84">
        <v>290</v>
      </c>
      <c r="C335" s="113">
        <v>50.077073612875367</v>
      </c>
      <c r="D335" s="250"/>
      <c r="F335" s="250"/>
    </row>
    <row r="336" spans="2:6" x14ac:dyDescent="0.35">
      <c r="B336" s="84">
        <v>291</v>
      </c>
      <c r="C336" s="113">
        <v>49.673463606450746</v>
      </c>
      <c r="D336" s="250"/>
      <c r="F336" s="250"/>
    </row>
    <row r="337" spans="2:6" x14ac:dyDescent="0.35">
      <c r="B337" s="84">
        <v>292</v>
      </c>
      <c r="C337" s="113">
        <v>49.880774748752579</v>
      </c>
      <c r="D337" s="250"/>
      <c r="F337" s="250"/>
    </row>
    <row r="338" spans="2:6" x14ac:dyDescent="0.35">
      <c r="B338" s="84">
        <v>293</v>
      </c>
      <c r="C338" s="113">
        <v>51.881485448324597</v>
      </c>
      <c r="D338" s="250"/>
      <c r="F338" s="250"/>
    </row>
    <row r="339" spans="2:6" x14ac:dyDescent="0.35">
      <c r="B339" s="84">
        <v>294</v>
      </c>
      <c r="C339" s="113">
        <v>58.624884024759361</v>
      </c>
      <c r="D339" s="250"/>
      <c r="F339" s="250"/>
    </row>
    <row r="340" spans="2:6" x14ac:dyDescent="0.35">
      <c r="B340" s="84">
        <v>295</v>
      </c>
      <c r="C340" s="113">
        <v>70.728274891747816</v>
      </c>
      <c r="D340" s="250"/>
      <c r="F340" s="250"/>
    </row>
    <row r="341" spans="2:6" x14ac:dyDescent="0.35">
      <c r="B341" s="84">
        <v>296</v>
      </c>
      <c r="C341" s="113">
        <v>79.30204760788331</v>
      </c>
      <c r="D341" s="250"/>
      <c r="F341" s="250"/>
    </row>
    <row r="342" spans="2:6" x14ac:dyDescent="0.35">
      <c r="B342" s="84">
        <v>297</v>
      </c>
      <c r="C342" s="113">
        <v>62.86217791619287</v>
      </c>
      <c r="D342" s="250"/>
      <c r="F342" s="250"/>
    </row>
    <row r="343" spans="2:6" x14ac:dyDescent="0.35">
      <c r="B343" s="84">
        <v>298</v>
      </c>
      <c r="C343" s="113">
        <v>57.181711101852166</v>
      </c>
      <c r="D343" s="250"/>
      <c r="F343" s="250"/>
    </row>
    <row r="344" spans="2:6" x14ac:dyDescent="0.35">
      <c r="B344" s="84">
        <v>299</v>
      </c>
      <c r="C344" s="113">
        <v>52.028625650741844</v>
      </c>
      <c r="D344" s="250"/>
      <c r="F344" s="250"/>
    </row>
    <row r="345" spans="2:6" x14ac:dyDescent="0.35">
      <c r="B345" s="84">
        <v>300</v>
      </c>
      <c r="C345" s="113">
        <v>50.941817762467267</v>
      </c>
      <c r="D345" s="250"/>
      <c r="F345" s="250"/>
    </row>
    <row r="346" spans="2:6" x14ac:dyDescent="0.35">
      <c r="B346" s="84">
        <v>301</v>
      </c>
      <c r="C346" s="113">
        <v>49.926145334850389</v>
      </c>
      <c r="D346" s="250"/>
      <c r="F346" s="250"/>
    </row>
    <row r="347" spans="2:6" x14ac:dyDescent="0.35">
      <c r="B347" s="84">
        <v>302</v>
      </c>
      <c r="C347" s="113">
        <v>48.949035903184189</v>
      </c>
      <c r="D347" s="250"/>
      <c r="F347" s="250"/>
    </row>
    <row r="348" spans="2:6" x14ac:dyDescent="0.35">
      <c r="B348" s="84">
        <v>303</v>
      </c>
      <c r="C348" s="113">
        <v>50.949846714376001</v>
      </c>
      <c r="D348" s="250"/>
      <c r="F348" s="250"/>
    </row>
    <row r="349" spans="2:6" x14ac:dyDescent="0.35">
      <c r="B349" s="84">
        <v>304</v>
      </c>
      <c r="C349" s="113">
        <v>57.099859841495807</v>
      </c>
      <c r="D349" s="250"/>
      <c r="F349" s="250"/>
    </row>
    <row r="350" spans="2:6" x14ac:dyDescent="0.35">
      <c r="B350" s="84">
        <v>305</v>
      </c>
      <c r="C350" s="113">
        <v>73.210876234508589</v>
      </c>
      <c r="D350" s="250"/>
      <c r="F350" s="250"/>
    </row>
    <row r="351" spans="2:6" x14ac:dyDescent="0.35">
      <c r="B351" s="84">
        <v>306</v>
      </c>
      <c r="C351" s="113">
        <v>90.915366413940731</v>
      </c>
      <c r="D351" s="250"/>
      <c r="F351" s="250"/>
    </row>
    <row r="352" spans="2:6" x14ac:dyDescent="0.35">
      <c r="B352" s="84">
        <v>307</v>
      </c>
      <c r="C352" s="113">
        <v>94.650250636503515</v>
      </c>
      <c r="D352" s="250"/>
      <c r="F352" s="250"/>
    </row>
    <row r="353" spans="2:6" x14ac:dyDescent="0.35">
      <c r="B353" s="84">
        <v>308</v>
      </c>
      <c r="C353" s="113">
        <v>85.134340838736321</v>
      </c>
      <c r="D353" s="250"/>
      <c r="F353" s="250"/>
    </row>
    <row r="354" spans="2:6" x14ac:dyDescent="0.35">
      <c r="B354" s="84">
        <v>309</v>
      </c>
      <c r="C354" s="113">
        <v>82.108967688088526</v>
      </c>
      <c r="D354" s="250"/>
      <c r="F354" s="250"/>
    </row>
    <row r="355" spans="2:6" x14ac:dyDescent="0.35">
      <c r="B355" s="84">
        <v>310</v>
      </c>
      <c r="C355" s="113">
        <v>70.991721980511912</v>
      </c>
      <c r="D355" s="250"/>
      <c r="F355" s="250"/>
    </row>
    <row r="356" spans="2:6" x14ac:dyDescent="0.35">
      <c r="B356" s="84">
        <v>311</v>
      </c>
      <c r="C356" s="113">
        <v>65.726531537538733</v>
      </c>
      <c r="D356" s="250"/>
      <c r="F356" s="250"/>
    </row>
    <row r="357" spans="2:6" x14ac:dyDescent="0.35">
      <c r="B357" s="84">
        <v>312</v>
      </c>
      <c r="C357" s="113">
        <v>58.681162921037298</v>
      </c>
      <c r="D357" s="250"/>
      <c r="F357" s="250"/>
    </row>
    <row r="358" spans="2:6" x14ac:dyDescent="0.35">
      <c r="B358" s="84">
        <v>313</v>
      </c>
      <c r="C358" s="113">
        <v>54.964772919400673</v>
      </c>
      <c r="D358" s="250"/>
      <c r="F358" s="250"/>
    </row>
    <row r="359" spans="2:6" x14ac:dyDescent="0.35">
      <c r="B359" s="84">
        <v>314</v>
      </c>
      <c r="C359" s="113">
        <v>52.824097369084811</v>
      </c>
      <c r="D359" s="250"/>
      <c r="F359" s="250"/>
    </row>
    <row r="360" spans="2:6" x14ac:dyDescent="0.35">
      <c r="B360" s="84">
        <v>315</v>
      </c>
      <c r="C360" s="113">
        <v>52.008497492359133</v>
      </c>
      <c r="D360" s="250"/>
      <c r="F360" s="250"/>
    </row>
    <row r="361" spans="2:6" x14ac:dyDescent="0.35">
      <c r="B361" s="84">
        <v>316</v>
      </c>
      <c r="C361" s="113">
        <v>51.728968627251078</v>
      </c>
      <c r="D361" s="250"/>
      <c r="F361" s="250"/>
    </row>
    <row r="362" spans="2:6" x14ac:dyDescent="0.35">
      <c r="B362" s="84">
        <v>317</v>
      </c>
      <c r="C362" s="113">
        <v>56.647408695388059</v>
      </c>
      <c r="D362" s="250"/>
      <c r="F362" s="250"/>
    </row>
    <row r="363" spans="2:6" x14ac:dyDescent="0.35">
      <c r="B363" s="84">
        <v>318</v>
      </c>
      <c r="C363" s="113">
        <v>69.444770848143591</v>
      </c>
      <c r="D363" s="250"/>
      <c r="F363" s="250"/>
    </row>
    <row r="364" spans="2:6" x14ac:dyDescent="0.35">
      <c r="B364" s="84">
        <v>319</v>
      </c>
      <c r="C364" s="113">
        <v>80.746429785726008</v>
      </c>
      <c r="D364" s="250"/>
      <c r="F364" s="250"/>
    </row>
    <row r="365" spans="2:6" x14ac:dyDescent="0.35">
      <c r="B365" s="84">
        <v>320</v>
      </c>
      <c r="C365" s="113">
        <v>82.443924304745209</v>
      </c>
      <c r="D365" s="250"/>
      <c r="F365" s="250"/>
    </row>
    <row r="366" spans="2:6" x14ac:dyDescent="0.35">
      <c r="B366" s="84">
        <v>321</v>
      </c>
      <c r="C366" s="113">
        <v>64.226162325940436</v>
      </c>
      <c r="D366" s="250"/>
      <c r="F366" s="250"/>
    </row>
    <row r="367" spans="2:6" x14ac:dyDescent="0.35">
      <c r="B367" s="84">
        <v>322</v>
      </c>
      <c r="C367" s="113">
        <v>60.028298954823768</v>
      </c>
      <c r="D367" s="250"/>
      <c r="F367" s="250"/>
    </row>
    <row r="368" spans="2:6" x14ac:dyDescent="0.35">
      <c r="B368" s="84">
        <v>323</v>
      </c>
      <c r="C368" s="113">
        <v>55.340862449913885</v>
      </c>
      <c r="D368" s="250"/>
      <c r="F368" s="250"/>
    </row>
    <row r="369" spans="2:6" x14ac:dyDescent="0.35">
      <c r="B369" s="84">
        <v>324</v>
      </c>
      <c r="C369" s="113">
        <v>52.442135060647153</v>
      </c>
      <c r="D369" s="250"/>
      <c r="F369" s="250"/>
    </row>
    <row r="370" spans="2:6" x14ac:dyDescent="0.35">
      <c r="B370" s="84">
        <v>325</v>
      </c>
      <c r="C370" s="113">
        <v>49.978648627810166</v>
      </c>
      <c r="D370" s="250"/>
      <c r="F370" s="250"/>
    </row>
    <row r="371" spans="2:6" x14ac:dyDescent="0.35">
      <c r="B371" s="84">
        <v>326</v>
      </c>
      <c r="C371" s="113">
        <v>49.41494570641153</v>
      </c>
      <c r="D371" s="250"/>
      <c r="F371" s="250"/>
    </row>
    <row r="372" spans="2:6" x14ac:dyDescent="0.35">
      <c r="B372" s="84">
        <v>327</v>
      </c>
      <c r="C372" s="113">
        <v>51.814814950135052</v>
      </c>
      <c r="D372" s="250"/>
      <c r="F372" s="250"/>
    </row>
    <row r="373" spans="2:6" x14ac:dyDescent="0.35">
      <c r="B373" s="84">
        <v>328</v>
      </c>
      <c r="C373" s="113">
        <v>56.584856610459681</v>
      </c>
      <c r="D373" s="250"/>
      <c r="F373" s="250"/>
    </row>
    <row r="374" spans="2:6" x14ac:dyDescent="0.35">
      <c r="B374" s="84">
        <v>329</v>
      </c>
      <c r="C374" s="113">
        <v>72.062679596630758</v>
      </c>
      <c r="D374" s="250"/>
      <c r="F374" s="250"/>
    </row>
    <row r="375" spans="2:6" x14ac:dyDescent="0.35">
      <c r="B375" s="84">
        <v>330</v>
      </c>
      <c r="C375" s="113">
        <v>91.057469805874348</v>
      </c>
      <c r="D375" s="250"/>
      <c r="F375" s="250"/>
    </row>
    <row r="376" spans="2:6" x14ac:dyDescent="0.35">
      <c r="B376" s="84">
        <v>331</v>
      </c>
      <c r="C376" s="113">
        <v>89.994239372590158</v>
      </c>
      <c r="D376" s="250"/>
      <c r="F376" s="250"/>
    </row>
    <row r="377" spans="2:6" x14ac:dyDescent="0.35">
      <c r="B377" s="84">
        <v>332</v>
      </c>
      <c r="C377" s="113">
        <v>81.234943908447676</v>
      </c>
      <c r="D377" s="250"/>
      <c r="F377" s="250"/>
    </row>
    <row r="378" spans="2:6" x14ac:dyDescent="0.35">
      <c r="B378" s="84">
        <v>333</v>
      </c>
      <c r="C378" s="113">
        <v>79.088506726150143</v>
      </c>
      <c r="D378" s="250"/>
      <c r="F378" s="250"/>
    </row>
    <row r="379" spans="2:6" x14ac:dyDescent="0.35">
      <c r="B379" s="84">
        <v>334</v>
      </c>
      <c r="C379" s="113">
        <v>73.354919948857727</v>
      </c>
      <c r="D379" s="250"/>
      <c r="F379" s="250"/>
    </row>
    <row r="380" spans="2:6" x14ac:dyDescent="0.35">
      <c r="B380" s="84">
        <v>335</v>
      </c>
      <c r="C380" s="113">
        <v>67.783262330954983</v>
      </c>
      <c r="D380" s="250"/>
      <c r="F380" s="250"/>
    </row>
    <row r="381" spans="2:6" x14ac:dyDescent="0.35">
      <c r="B381" s="84">
        <v>336</v>
      </c>
      <c r="C381" s="113">
        <v>58.715743367339421</v>
      </c>
      <c r="D381" s="250"/>
      <c r="F381" s="250"/>
    </row>
    <row r="382" spans="2:6" x14ac:dyDescent="0.35">
      <c r="B382" s="84">
        <v>337</v>
      </c>
      <c r="C382" s="113">
        <v>50.551562982265288</v>
      </c>
      <c r="D382" s="250"/>
      <c r="F382" s="250"/>
    </row>
    <row r="383" spans="2:6" x14ac:dyDescent="0.35">
      <c r="B383" s="84">
        <v>338</v>
      </c>
      <c r="C383" s="113">
        <v>49.685072487543209</v>
      </c>
      <c r="D383" s="250"/>
      <c r="F383" s="250"/>
    </row>
    <row r="384" spans="2:6" x14ac:dyDescent="0.35">
      <c r="B384" s="84">
        <v>339</v>
      </c>
      <c r="C384" s="113">
        <v>47.984936600869183</v>
      </c>
      <c r="D384" s="250"/>
      <c r="F384" s="250"/>
    </row>
    <row r="385" spans="2:6" x14ac:dyDescent="0.35">
      <c r="B385" s="84">
        <v>340</v>
      </c>
      <c r="C385" s="113">
        <v>47.862991829560215</v>
      </c>
      <c r="D385" s="250"/>
      <c r="F385" s="250"/>
    </row>
    <row r="386" spans="2:6" x14ac:dyDescent="0.35">
      <c r="B386" s="84">
        <v>341</v>
      </c>
      <c r="C386" s="113">
        <v>50.148005018352045</v>
      </c>
      <c r="D386" s="250"/>
      <c r="F386" s="250"/>
    </row>
    <row r="387" spans="2:6" x14ac:dyDescent="0.35">
      <c r="B387" s="84">
        <v>342</v>
      </c>
      <c r="C387" s="113">
        <v>63.570420047222996</v>
      </c>
      <c r="D387" s="250"/>
      <c r="F387" s="250"/>
    </row>
    <row r="388" spans="2:6" x14ac:dyDescent="0.35">
      <c r="B388" s="84">
        <v>343</v>
      </c>
      <c r="C388" s="113">
        <v>77.977467996042733</v>
      </c>
      <c r="D388" s="250"/>
      <c r="F388" s="250"/>
    </row>
    <row r="389" spans="2:6" x14ac:dyDescent="0.35">
      <c r="B389" s="84">
        <v>344</v>
      </c>
      <c r="C389" s="113">
        <v>74.301603380969325</v>
      </c>
      <c r="D389" s="250"/>
      <c r="F389" s="250"/>
    </row>
    <row r="390" spans="2:6" x14ac:dyDescent="0.35">
      <c r="B390" s="84">
        <v>345</v>
      </c>
      <c r="C390" s="113">
        <v>61.899201811351134</v>
      </c>
      <c r="D390" s="250"/>
      <c r="F390" s="250"/>
    </row>
    <row r="391" spans="2:6" x14ac:dyDescent="0.35">
      <c r="B391" s="84">
        <v>346</v>
      </c>
      <c r="C391" s="113">
        <v>56.613023917357737</v>
      </c>
      <c r="D391" s="250"/>
      <c r="F391" s="250"/>
    </row>
    <row r="392" spans="2:6" x14ac:dyDescent="0.35">
      <c r="B392" s="84">
        <v>347</v>
      </c>
      <c r="C392" s="113">
        <v>52.149153214472243</v>
      </c>
      <c r="D392" s="250"/>
      <c r="F392" s="250"/>
    </row>
    <row r="393" spans="2:6" x14ac:dyDescent="0.35">
      <c r="B393" s="84">
        <v>348</v>
      </c>
      <c r="C393" s="113">
        <v>49.646252109888245</v>
      </c>
      <c r="D393" s="250"/>
      <c r="F393" s="250"/>
    </row>
    <row r="394" spans="2:6" x14ac:dyDescent="0.35">
      <c r="B394" s="84">
        <v>349</v>
      </c>
      <c r="C394" s="113">
        <v>49.594781545846843</v>
      </c>
      <c r="D394" s="250"/>
      <c r="F394" s="250"/>
    </row>
    <row r="395" spans="2:6" x14ac:dyDescent="0.35">
      <c r="B395" s="84">
        <v>350</v>
      </c>
      <c r="C395" s="113">
        <v>47.976106052225852</v>
      </c>
      <c r="D395" s="250"/>
      <c r="F395" s="250"/>
    </row>
    <row r="396" spans="2:6" x14ac:dyDescent="0.35">
      <c r="B396" s="84">
        <v>351</v>
      </c>
      <c r="C396" s="113">
        <v>49.859187459509933</v>
      </c>
      <c r="D396" s="250"/>
      <c r="F396" s="250"/>
    </row>
    <row r="397" spans="2:6" x14ac:dyDescent="0.35">
      <c r="B397" s="84">
        <v>352</v>
      </c>
      <c r="C397" s="113">
        <v>56.00547460705269</v>
      </c>
      <c r="D397" s="250"/>
      <c r="F397" s="250"/>
    </row>
    <row r="398" spans="2:6" x14ac:dyDescent="0.35">
      <c r="B398" s="84">
        <v>353</v>
      </c>
      <c r="C398" s="113">
        <v>67.998520377550662</v>
      </c>
      <c r="D398" s="250"/>
      <c r="F398" s="250"/>
    </row>
    <row r="399" spans="2:6" x14ac:dyDescent="0.35">
      <c r="B399" s="84">
        <v>354</v>
      </c>
      <c r="C399" s="113">
        <v>81.905248486409846</v>
      </c>
      <c r="D399" s="250"/>
      <c r="F399" s="250"/>
    </row>
    <row r="400" spans="2:6" x14ac:dyDescent="0.35">
      <c r="B400" s="84">
        <v>355</v>
      </c>
      <c r="C400" s="113">
        <v>84.27784861592167</v>
      </c>
      <c r="D400" s="250"/>
      <c r="F400" s="250"/>
    </row>
    <row r="401" spans="2:6" x14ac:dyDescent="0.35">
      <c r="B401" s="84">
        <v>356</v>
      </c>
      <c r="C401" s="113">
        <v>79.569332006508731</v>
      </c>
      <c r="D401" s="250"/>
      <c r="F401" s="250"/>
    </row>
    <row r="402" spans="2:6" x14ac:dyDescent="0.35">
      <c r="B402" s="84">
        <v>357</v>
      </c>
      <c r="C402" s="113">
        <v>78.797179000398984</v>
      </c>
      <c r="D402" s="250"/>
      <c r="F402" s="250"/>
    </row>
    <row r="403" spans="2:6" x14ac:dyDescent="0.35">
      <c r="B403" s="84">
        <v>358</v>
      </c>
      <c r="C403" s="113">
        <v>67.793470121685516</v>
      </c>
      <c r="D403" s="250"/>
      <c r="F403" s="250"/>
    </row>
    <row r="404" spans="2:6" x14ac:dyDescent="0.35">
      <c r="B404" s="84">
        <v>359</v>
      </c>
      <c r="C404" s="113">
        <v>65.836605415029808</v>
      </c>
      <c r="D404" s="250"/>
      <c r="F404" s="250"/>
    </row>
    <row r="405" spans="2:6" x14ac:dyDescent="0.35">
      <c r="B405" s="84">
        <v>360</v>
      </c>
      <c r="C405" s="113">
        <v>58.40424492783324</v>
      </c>
      <c r="D405" s="250"/>
      <c r="F405" s="250"/>
    </row>
    <row r="406" spans="2:6" x14ac:dyDescent="0.35">
      <c r="B406" s="84">
        <v>361</v>
      </c>
      <c r="C406" s="113">
        <v>54.653323682697469</v>
      </c>
      <c r="D406" s="250"/>
      <c r="F406" s="250"/>
    </row>
    <row r="407" spans="2:6" x14ac:dyDescent="0.35">
      <c r="B407" s="84">
        <v>362</v>
      </c>
      <c r="C407" s="113">
        <v>51.356254722636521</v>
      </c>
      <c r="D407" s="250"/>
      <c r="F407" s="250"/>
    </row>
    <row r="408" spans="2:6" x14ac:dyDescent="0.35">
      <c r="B408" s="84">
        <v>363</v>
      </c>
      <c r="C408" s="113">
        <v>49.86194386219492</v>
      </c>
      <c r="D408" s="250"/>
      <c r="F408" s="250"/>
    </row>
    <row r="409" spans="2:6" x14ac:dyDescent="0.35">
      <c r="B409" s="84">
        <v>364</v>
      </c>
      <c r="C409" s="113">
        <v>49.817479699235619</v>
      </c>
      <c r="D409" s="250"/>
      <c r="F409" s="250"/>
    </row>
    <row r="410" spans="2:6" x14ac:dyDescent="0.35">
      <c r="B410" s="84">
        <v>365</v>
      </c>
      <c r="C410" s="113">
        <v>52.303901773976897</v>
      </c>
      <c r="D410" s="250"/>
      <c r="F410" s="250"/>
    </row>
    <row r="411" spans="2:6" x14ac:dyDescent="0.35">
      <c r="B411" s="84">
        <v>366</v>
      </c>
      <c r="C411" s="113">
        <v>63.731246593760645</v>
      </c>
      <c r="D411" s="250"/>
      <c r="F411" s="250"/>
    </row>
    <row r="412" spans="2:6" x14ac:dyDescent="0.35">
      <c r="B412" s="84">
        <v>367</v>
      </c>
      <c r="C412" s="113">
        <v>74.834831785840763</v>
      </c>
      <c r="D412" s="250"/>
      <c r="F412" s="250"/>
    </row>
    <row r="413" spans="2:6" x14ac:dyDescent="0.35">
      <c r="B413" s="84">
        <v>368</v>
      </c>
      <c r="C413" s="113">
        <v>73.141759631320724</v>
      </c>
      <c r="D413" s="250"/>
      <c r="F413" s="250"/>
    </row>
    <row r="414" spans="2:6" x14ac:dyDescent="0.35">
      <c r="B414" s="84">
        <v>369</v>
      </c>
      <c r="C414" s="113">
        <v>67.943096868390526</v>
      </c>
      <c r="D414" s="250"/>
      <c r="F414" s="250"/>
    </row>
    <row r="415" spans="2:6" x14ac:dyDescent="0.35">
      <c r="B415" s="84">
        <v>370</v>
      </c>
      <c r="C415" s="113">
        <v>74.709020912887581</v>
      </c>
      <c r="D415" s="250"/>
      <c r="F415" s="250"/>
    </row>
    <row r="416" spans="2:6" x14ac:dyDescent="0.35">
      <c r="B416" s="84">
        <v>371</v>
      </c>
      <c r="C416" s="113">
        <v>62.408087145143902</v>
      </c>
      <c r="D416" s="250"/>
      <c r="F416" s="250"/>
    </row>
    <row r="417" spans="2:6" x14ac:dyDescent="0.35">
      <c r="B417" s="84">
        <v>372</v>
      </c>
      <c r="C417" s="113">
        <v>56.775883132299455</v>
      </c>
      <c r="D417" s="250"/>
      <c r="F417" s="250"/>
    </row>
    <row r="418" spans="2:6" x14ac:dyDescent="0.35">
      <c r="B418" s="84">
        <v>373</v>
      </c>
      <c r="C418" s="113">
        <v>55.151201441500682</v>
      </c>
      <c r="D418" s="250"/>
      <c r="F418" s="250"/>
    </row>
    <row r="419" spans="2:6" x14ac:dyDescent="0.35">
      <c r="B419" s="84">
        <v>374</v>
      </c>
      <c r="C419" s="113">
        <v>54.294130893453826</v>
      </c>
      <c r="D419" s="250"/>
      <c r="F419" s="250"/>
    </row>
    <row r="420" spans="2:6" x14ac:dyDescent="0.35">
      <c r="B420" s="84">
        <v>375</v>
      </c>
      <c r="C420" s="113">
        <v>53.772574319697405</v>
      </c>
      <c r="D420" s="250"/>
      <c r="F420" s="250"/>
    </row>
    <row r="421" spans="2:6" x14ac:dyDescent="0.35">
      <c r="B421" s="84">
        <v>376</v>
      </c>
      <c r="C421" s="113">
        <v>55.28770450228815</v>
      </c>
      <c r="D421" s="250"/>
      <c r="F421" s="250"/>
    </row>
    <row r="422" spans="2:6" x14ac:dyDescent="0.35">
      <c r="B422" s="84">
        <v>377</v>
      </c>
      <c r="C422" s="113">
        <v>67.767291281731005</v>
      </c>
      <c r="D422" s="250"/>
      <c r="F422" s="250"/>
    </row>
    <row r="423" spans="2:6" x14ac:dyDescent="0.35">
      <c r="B423" s="84">
        <v>378</v>
      </c>
      <c r="C423" s="113">
        <v>83.217318062112895</v>
      </c>
      <c r="D423" s="250"/>
      <c r="F423" s="250"/>
    </row>
    <row r="424" spans="2:6" x14ac:dyDescent="0.35">
      <c r="B424" s="84">
        <v>379</v>
      </c>
      <c r="C424" s="113">
        <v>84.735271111343806</v>
      </c>
      <c r="D424" s="250"/>
      <c r="F424" s="250"/>
    </row>
    <row r="425" spans="2:6" x14ac:dyDescent="0.35">
      <c r="B425" s="84">
        <v>380</v>
      </c>
      <c r="C425" s="113">
        <v>78.938374900558884</v>
      </c>
      <c r="D425" s="250"/>
      <c r="F425" s="250"/>
    </row>
    <row r="426" spans="2:6" x14ac:dyDescent="0.35">
      <c r="B426" s="84">
        <v>381</v>
      </c>
      <c r="C426" s="113">
        <v>75.592593142527804</v>
      </c>
      <c r="D426" s="250"/>
      <c r="F426" s="250"/>
    </row>
    <row r="427" spans="2:6" x14ac:dyDescent="0.35">
      <c r="B427" s="84">
        <v>382</v>
      </c>
      <c r="C427" s="113">
        <v>68.051382121923524</v>
      </c>
      <c r="D427" s="250"/>
      <c r="F427" s="250"/>
    </row>
    <row r="428" spans="2:6" x14ac:dyDescent="0.35">
      <c r="B428" s="84">
        <v>383</v>
      </c>
      <c r="C428" s="113">
        <v>63.142523880752265</v>
      </c>
      <c r="D428" s="250"/>
      <c r="F428" s="250"/>
    </row>
    <row r="429" spans="2:6" x14ac:dyDescent="0.35">
      <c r="B429" s="84">
        <v>384</v>
      </c>
      <c r="C429" s="113">
        <v>59.296346574353308</v>
      </c>
      <c r="D429" s="250"/>
      <c r="F429" s="250"/>
    </row>
    <row r="430" spans="2:6" x14ac:dyDescent="0.35">
      <c r="B430" s="84">
        <v>385</v>
      </c>
      <c r="C430" s="113">
        <v>53.586293650166134</v>
      </c>
      <c r="D430" s="250"/>
      <c r="F430" s="250"/>
    </row>
    <row r="431" spans="2:6" x14ac:dyDescent="0.35">
      <c r="B431" s="84">
        <v>386</v>
      </c>
      <c r="C431" s="113">
        <v>52.318039473237427</v>
      </c>
      <c r="D431" s="250"/>
      <c r="F431" s="250"/>
    </row>
    <row r="432" spans="2:6" x14ac:dyDescent="0.35">
      <c r="B432" s="84">
        <v>387</v>
      </c>
      <c r="C432" s="113">
        <v>48.894811691666455</v>
      </c>
      <c r="D432" s="250"/>
      <c r="F432" s="250"/>
    </row>
    <row r="433" spans="2:6" x14ac:dyDescent="0.35">
      <c r="B433" s="84">
        <v>388</v>
      </c>
      <c r="C433" s="113">
        <v>51.056872459021001</v>
      </c>
      <c r="D433" s="250"/>
      <c r="F433" s="250"/>
    </row>
    <row r="434" spans="2:6" x14ac:dyDescent="0.35">
      <c r="B434" s="84">
        <v>389</v>
      </c>
      <c r="C434" s="113">
        <v>52.180068713873624</v>
      </c>
      <c r="D434" s="250"/>
      <c r="F434" s="250"/>
    </row>
    <row r="435" spans="2:6" x14ac:dyDescent="0.35">
      <c r="B435" s="84">
        <v>390</v>
      </c>
      <c r="C435" s="113">
        <v>53.908420761555796</v>
      </c>
      <c r="D435" s="250"/>
      <c r="F435" s="250"/>
    </row>
    <row r="436" spans="2:6" x14ac:dyDescent="0.35">
      <c r="B436" s="84">
        <v>391</v>
      </c>
      <c r="C436" s="113">
        <v>57.89680591297023</v>
      </c>
      <c r="D436" s="250"/>
      <c r="F436" s="250"/>
    </row>
    <row r="437" spans="2:6" x14ac:dyDescent="0.35">
      <c r="B437" s="84">
        <v>392</v>
      </c>
      <c r="C437" s="113">
        <v>58.06901271982521</v>
      </c>
      <c r="D437" s="250"/>
      <c r="F437" s="250"/>
    </row>
    <row r="438" spans="2:6" x14ac:dyDescent="0.35">
      <c r="B438" s="84">
        <v>393</v>
      </c>
      <c r="C438" s="113">
        <v>52.412120020499913</v>
      </c>
      <c r="D438" s="250"/>
      <c r="F438" s="250"/>
    </row>
    <row r="439" spans="2:6" x14ac:dyDescent="0.35">
      <c r="B439" s="84">
        <v>394</v>
      </c>
      <c r="C439" s="113">
        <v>53.65119256055376</v>
      </c>
      <c r="D439" s="250"/>
      <c r="F439" s="250"/>
    </row>
    <row r="440" spans="2:6" x14ac:dyDescent="0.35">
      <c r="B440" s="84">
        <v>395</v>
      </c>
      <c r="C440" s="113">
        <v>51.14460778259248</v>
      </c>
      <c r="D440" s="250"/>
      <c r="F440" s="250"/>
    </row>
    <row r="441" spans="2:6" x14ac:dyDescent="0.35">
      <c r="B441" s="84">
        <v>396</v>
      </c>
      <c r="C441" s="113">
        <v>49.664089324875306</v>
      </c>
      <c r="D441" s="250"/>
      <c r="F441" s="250"/>
    </row>
    <row r="442" spans="2:6" x14ac:dyDescent="0.35">
      <c r="B442" s="84">
        <v>397</v>
      </c>
      <c r="C442" s="113">
        <v>48.883347702369754</v>
      </c>
      <c r="D442" s="250"/>
      <c r="F442" s="250"/>
    </row>
    <row r="443" spans="2:6" x14ac:dyDescent="0.35">
      <c r="B443" s="84">
        <v>398</v>
      </c>
      <c r="C443" s="113">
        <v>47.311993706191032</v>
      </c>
      <c r="D443" s="250"/>
      <c r="F443" s="250"/>
    </row>
    <row r="444" spans="2:6" x14ac:dyDescent="0.35">
      <c r="B444" s="84">
        <v>399</v>
      </c>
      <c r="C444" s="113">
        <v>47.972638137309822</v>
      </c>
      <c r="D444" s="250"/>
      <c r="F444" s="250"/>
    </row>
    <row r="445" spans="2:6" x14ac:dyDescent="0.35">
      <c r="B445" s="84">
        <v>400</v>
      </c>
      <c r="C445" s="113">
        <v>50.565419939959234</v>
      </c>
      <c r="D445" s="250"/>
      <c r="F445" s="250"/>
    </row>
    <row r="446" spans="2:6" x14ac:dyDescent="0.35">
      <c r="B446" s="84">
        <v>401</v>
      </c>
      <c r="C446" s="113">
        <v>65.488008476854844</v>
      </c>
      <c r="D446" s="250"/>
      <c r="F446" s="250"/>
    </row>
    <row r="447" spans="2:6" x14ac:dyDescent="0.35">
      <c r="B447" s="84">
        <v>402</v>
      </c>
      <c r="C447" s="113">
        <v>80.439241844336337</v>
      </c>
      <c r="D447" s="250"/>
      <c r="F447" s="250"/>
    </row>
    <row r="448" spans="2:6" x14ac:dyDescent="0.35">
      <c r="B448" s="84">
        <v>403</v>
      </c>
      <c r="C448" s="113">
        <v>84.79661993585519</v>
      </c>
      <c r="D448" s="250"/>
      <c r="F448" s="250"/>
    </row>
    <row r="449" spans="2:6" x14ac:dyDescent="0.35">
      <c r="B449" s="84">
        <v>404</v>
      </c>
      <c r="C449" s="113">
        <v>75.596622020555415</v>
      </c>
      <c r="D449" s="250"/>
      <c r="F449" s="250"/>
    </row>
    <row r="450" spans="2:6" x14ac:dyDescent="0.35">
      <c r="B450" s="84">
        <v>405</v>
      </c>
      <c r="C450" s="113">
        <v>71.242760040769738</v>
      </c>
      <c r="D450" s="250"/>
      <c r="F450" s="250"/>
    </row>
    <row r="451" spans="2:6" x14ac:dyDescent="0.35">
      <c r="B451" s="84">
        <v>406</v>
      </c>
      <c r="C451" s="113">
        <v>65.488209920756233</v>
      </c>
      <c r="D451" s="250"/>
      <c r="F451" s="250"/>
    </row>
    <row r="452" spans="2:6" x14ac:dyDescent="0.35">
      <c r="B452" s="84">
        <v>407</v>
      </c>
      <c r="C452" s="113">
        <v>57.368372517741385</v>
      </c>
      <c r="D452" s="250"/>
      <c r="F452" s="250"/>
    </row>
    <row r="453" spans="2:6" x14ac:dyDescent="0.35">
      <c r="B453" s="84">
        <v>408</v>
      </c>
      <c r="C453" s="113">
        <v>55.235255835601485</v>
      </c>
      <c r="D453" s="250"/>
      <c r="F453" s="250"/>
    </row>
    <row r="454" spans="2:6" x14ac:dyDescent="0.35">
      <c r="B454" s="84">
        <v>409</v>
      </c>
      <c r="C454" s="113">
        <v>49.508354876026125</v>
      </c>
      <c r="D454" s="250"/>
      <c r="F454" s="250"/>
    </row>
    <row r="455" spans="2:6" x14ac:dyDescent="0.35">
      <c r="B455" s="84">
        <v>410</v>
      </c>
      <c r="C455" s="113">
        <v>49.570546102306835</v>
      </c>
      <c r="D455" s="250"/>
      <c r="F455" s="250"/>
    </row>
    <row r="456" spans="2:6" x14ac:dyDescent="0.35">
      <c r="B456" s="84">
        <v>411</v>
      </c>
      <c r="C456" s="113">
        <v>49.872913398279202</v>
      </c>
      <c r="D456" s="250"/>
      <c r="F456" s="250"/>
    </row>
    <row r="457" spans="2:6" x14ac:dyDescent="0.35">
      <c r="B457" s="84">
        <v>412</v>
      </c>
      <c r="C457" s="113">
        <v>50.412380166176547</v>
      </c>
      <c r="D457" s="250"/>
      <c r="F457" s="250"/>
    </row>
    <row r="458" spans="2:6" x14ac:dyDescent="0.35">
      <c r="B458" s="84">
        <v>413</v>
      </c>
      <c r="C458" s="113">
        <v>52.359481977676005</v>
      </c>
      <c r="D458" s="250"/>
      <c r="F458" s="250"/>
    </row>
    <row r="459" spans="2:6" x14ac:dyDescent="0.35">
      <c r="B459" s="84">
        <v>414</v>
      </c>
      <c r="C459" s="113">
        <v>53.985701967358182</v>
      </c>
      <c r="D459" s="250"/>
      <c r="F459" s="250"/>
    </row>
    <row r="460" spans="2:6" x14ac:dyDescent="0.35">
      <c r="B460" s="84">
        <v>415</v>
      </c>
      <c r="C460" s="113">
        <v>52.674482648168734</v>
      </c>
      <c r="D460" s="250"/>
      <c r="F460" s="250"/>
    </row>
    <row r="461" spans="2:6" x14ac:dyDescent="0.35">
      <c r="B461" s="84">
        <v>416</v>
      </c>
      <c r="C461" s="113">
        <v>51.445482303183859</v>
      </c>
      <c r="D461" s="250"/>
      <c r="F461" s="250"/>
    </row>
    <row r="462" spans="2:6" x14ac:dyDescent="0.35">
      <c r="B462" s="84">
        <v>417</v>
      </c>
      <c r="C462" s="113">
        <v>50.300859742457178</v>
      </c>
      <c r="D462" s="250"/>
      <c r="F462" s="250"/>
    </row>
    <row r="463" spans="2:6" x14ac:dyDescent="0.35">
      <c r="B463" s="84">
        <v>418</v>
      </c>
      <c r="C463" s="113">
        <v>49.65934358463106</v>
      </c>
      <c r="D463" s="250"/>
      <c r="F463" s="250"/>
    </row>
    <row r="464" spans="2:6" x14ac:dyDescent="0.35">
      <c r="B464" s="84">
        <v>419</v>
      </c>
      <c r="C464" s="113">
        <v>48.463151385150852</v>
      </c>
      <c r="D464" s="250"/>
      <c r="F464" s="250"/>
    </row>
    <row r="465" spans="2:6" x14ac:dyDescent="0.35">
      <c r="B465" s="84">
        <v>420</v>
      </c>
      <c r="C465" s="113">
        <v>46.551854300872158</v>
      </c>
      <c r="D465" s="250"/>
      <c r="F465" s="250"/>
    </row>
    <row r="466" spans="2:6" x14ac:dyDescent="0.35">
      <c r="B466" s="84">
        <v>421</v>
      </c>
      <c r="C466" s="113">
        <v>45.014983837993398</v>
      </c>
      <c r="D466" s="250"/>
      <c r="F466" s="250"/>
    </row>
    <row r="467" spans="2:6" x14ac:dyDescent="0.35">
      <c r="B467" s="84">
        <v>422</v>
      </c>
      <c r="C467" s="113">
        <v>38.562607485197809</v>
      </c>
      <c r="D467" s="250"/>
      <c r="F467" s="250"/>
    </row>
    <row r="468" spans="2:6" x14ac:dyDescent="0.35">
      <c r="B468" s="84">
        <v>423</v>
      </c>
      <c r="C468" s="113">
        <v>37.677884183415962</v>
      </c>
      <c r="D468" s="250"/>
      <c r="F468" s="250"/>
    </row>
    <row r="469" spans="2:6" x14ac:dyDescent="0.35">
      <c r="B469" s="84">
        <v>424</v>
      </c>
      <c r="C469" s="113">
        <v>44.256508271110555</v>
      </c>
      <c r="D469" s="250"/>
      <c r="F469" s="250"/>
    </row>
    <row r="470" spans="2:6" x14ac:dyDescent="0.35">
      <c r="B470" s="84">
        <v>425</v>
      </c>
      <c r="C470" s="113">
        <v>54.948665000521018</v>
      </c>
      <c r="D470" s="250"/>
      <c r="F470" s="250"/>
    </row>
    <row r="471" spans="2:6" x14ac:dyDescent="0.35">
      <c r="B471" s="84">
        <v>426</v>
      </c>
      <c r="C471" s="113">
        <v>76.676397958119551</v>
      </c>
      <c r="D471" s="250"/>
      <c r="F471" s="250"/>
    </row>
    <row r="472" spans="2:6" x14ac:dyDescent="0.35">
      <c r="B472" s="84">
        <v>427</v>
      </c>
      <c r="C472" s="113">
        <v>79.549427505774148</v>
      </c>
      <c r="D472" s="250"/>
      <c r="F472" s="250"/>
    </row>
    <row r="473" spans="2:6" x14ac:dyDescent="0.35">
      <c r="B473" s="84">
        <v>428</v>
      </c>
      <c r="C473" s="113">
        <v>73.009661125943254</v>
      </c>
      <c r="D473" s="250"/>
      <c r="F473" s="250"/>
    </row>
    <row r="474" spans="2:6" x14ac:dyDescent="0.35">
      <c r="B474" s="84">
        <v>429</v>
      </c>
      <c r="C474" s="113">
        <v>69.583686382080714</v>
      </c>
      <c r="D474" s="250"/>
      <c r="F474" s="250"/>
    </row>
    <row r="475" spans="2:6" x14ac:dyDescent="0.35">
      <c r="B475" s="84">
        <v>430</v>
      </c>
      <c r="C475" s="113">
        <v>62.187972797519123</v>
      </c>
      <c r="D475" s="250"/>
      <c r="F475" s="250"/>
    </row>
    <row r="476" spans="2:6" x14ac:dyDescent="0.35">
      <c r="B476" s="84">
        <v>431</v>
      </c>
      <c r="C476" s="113">
        <v>53.502975372639916</v>
      </c>
      <c r="D476" s="250"/>
      <c r="F476" s="250"/>
    </row>
    <row r="477" spans="2:6" x14ac:dyDescent="0.35">
      <c r="B477" s="84">
        <v>432</v>
      </c>
      <c r="C477" s="113">
        <v>51.807101834987648</v>
      </c>
      <c r="D477" s="250"/>
      <c r="F477" s="250"/>
    </row>
    <row r="478" spans="2:6" x14ac:dyDescent="0.35">
      <c r="B478" s="84">
        <v>433</v>
      </c>
      <c r="C478" s="113">
        <v>46.579378863033519</v>
      </c>
      <c r="D478" s="250"/>
      <c r="F478" s="250"/>
    </row>
    <row r="479" spans="2:6" x14ac:dyDescent="0.35">
      <c r="B479" s="84">
        <v>434</v>
      </c>
      <c r="C479" s="113">
        <v>45.279552932833887</v>
      </c>
      <c r="D479" s="250"/>
      <c r="F479" s="250"/>
    </row>
    <row r="480" spans="2:6" x14ac:dyDescent="0.35">
      <c r="B480" s="84">
        <v>435</v>
      </c>
      <c r="C480" s="113">
        <v>45.630797844513957</v>
      </c>
      <c r="D480" s="250"/>
      <c r="F480" s="250"/>
    </row>
    <row r="481" spans="2:6" x14ac:dyDescent="0.35">
      <c r="B481" s="84">
        <v>436</v>
      </c>
      <c r="C481" s="113">
        <v>44.871665658701971</v>
      </c>
      <c r="D481" s="250"/>
      <c r="F481" s="250"/>
    </row>
    <row r="482" spans="2:6" x14ac:dyDescent="0.35">
      <c r="B482" s="84">
        <v>437</v>
      </c>
      <c r="C482" s="113">
        <v>46.376103653458436</v>
      </c>
      <c r="D482" s="250"/>
      <c r="F482" s="250"/>
    </row>
    <row r="483" spans="2:6" x14ac:dyDescent="0.35">
      <c r="B483" s="84">
        <v>438</v>
      </c>
      <c r="C483" s="113">
        <v>52.869629501381652</v>
      </c>
      <c r="D483" s="250"/>
      <c r="F483" s="250"/>
    </row>
    <row r="484" spans="2:6" x14ac:dyDescent="0.35">
      <c r="B484" s="84">
        <v>439</v>
      </c>
      <c r="C484" s="113">
        <v>61.178784893509501</v>
      </c>
      <c r="D484" s="250"/>
      <c r="F484" s="250"/>
    </row>
    <row r="485" spans="2:6" x14ac:dyDescent="0.35">
      <c r="B485" s="84">
        <v>440</v>
      </c>
      <c r="C485" s="113">
        <v>66.471805551952073</v>
      </c>
      <c r="D485" s="250"/>
      <c r="F485" s="250"/>
    </row>
    <row r="486" spans="2:6" x14ac:dyDescent="0.35">
      <c r="B486" s="84">
        <v>441</v>
      </c>
      <c r="C486" s="113">
        <v>62.086756393616376</v>
      </c>
      <c r="D486" s="250"/>
      <c r="F486" s="250"/>
    </row>
    <row r="487" spans="2:6" x14ac:dyDescent="0.35">
      <c r="B487" s="84">
        <v>442</v>
      </c>
      <c r="C487" s="113">
        <v>57.533675811108708</v>
      </c>
      <c r="D487" s="250"/>
      <c r="F487" s="250"/>
    </row>
    <row r="488" spans="2:6" x14ac:dyDescent="0.35">
      <c r="B488" s="84">
        <v>443</v>
      </c>
      <c r="C488" s="113">
        <v>53.434109287193195</v>
      </c>
      <c r="D488" s="250"/>
      <c r="F488" s="250"/>
    </row>
    <row r="489" spans="2:6" x14ac:dyDescent="0.35">
      <c r="B489" s="84">
        <v>444</v>
      </c>
      <c r="C489" s="113">
        <v>53.212285577630063</v>
      </c>
      <c r="D489" s="250"/>
      <c r="F489" s="250"/>
    </row>
    <row r="490" spans="2:6" x14ac:dyDescent="0.35">
      <c r="B490" s="84">
        <v>445</v>
      </c>
      <c r="C490" s="113">
        <v>51.339388374166454</v>
      </c>
      <c r="D490" s="250"/>
      <c r="F490" s="250"/>
    </row>
    <row r="491" spans="2:6" x14ac:dyDescent="0.35">
      <c r="B491" s="84">
        <v>446</v>
      </c>
      <c r="C491" s="113">
        <v>48.636176035375712</v>
      </c>
      <c r="D491" s="250"/>
      <c r="F491" s="250"/>
    </row>
    <row r="492" spans="2:6" x14ac:dyDescent="0.35">
      <c r="B492" s="84">
        <v>447</v>
      </c>
      <c r="C492" s="113">
        <v>49.599480771777955</v>
      </c>
      <c r="D492" s="250"/>
      <c r="F492" s="250"/>
    </row>
    <row r="493" spans="2:6" x14ac:dyDescent="0.35">
      <c r="B493" s="84">
        <v>448</v>
      </c>
      <c r="C493" s="113">
        <v>53.623429928327113</v>
      </c>
      <c r="D493" s="250"/>
      <c r="F493" s="250"/>
    </row>
    <row r="494" spans="2:6" x14ac:dyDescent="0.35">
      <c r="B494" s="84">
        <v>449</v>
      </c>
      <c r="C494" s="113">
        <v>66.3836280623932</v>
      </c>
      <c r="D494" s="250"/>
      <c r="F494" s="250"/>
    </row>
    <row r="495" spans="2:6" x14ac:dyDescent="0.35">
      <c r="B495" s="84">
        <v>450</v>
      </c>
      <c r="C495" s="113">
        <v>79.054553092409677</v>
      </c>
      <c r="D495" s="250"/>
      <c r="F495" s="250"/>
    </row>
    <row r="496" spans="2:6" x14ac:dyDescent="0.35">
      <c r="B496" s="84">
        <v>451</v>
      </c>
      <c r="C496" s="113">
        <v>82.137175862909885</v>
      </c>
      <c r="D496" s="250"/>
      <c r="F496" s="250"/>
    </row>
    <row r="497" spans="2:6" x14ac:dyDescent="0.35">
      <c r="B497" s="84">
        <v>452</v>
      </c>
      <c r="C497" s="113">
        <v>77.14689765941695</v>
      </c>
      <c r="D497" s="250"/>
      <c r="F497" s="250"/>
    </row>
    <row r="498" spans="2:6" x14ac:dyDescent="0.35">
      <c r="B498" s="84">
        <v>453</v>
      </c>
      <c r="C498" s="113">
        <v>72.351543900132711</v>
      </c>
      <c r="D498" s="250"/>
      <c r="F498" s="250"/>
    </row>
    <row r="499" spans="2:6" x14ac:dyDescent="0.35">
      <c r="B499" s="84">
        <v>454</v>
      </c>
      <c r="C499" s="113">
        <v>65.237448889701213</v>
      </c>
      <c r="D499" s="250"/>
      <c r="F499" s="250"/>
    </row>
    <row r="500" spans="2:6" x14ac:dyDescent="0.35">
      <c r="B500" s="84">
        <v>455</v>
      </c>
      <c r="C500" s="113">
        <v>60.641433027374084</v>
      </c>
      <c r="D500" s="250"/>
      <c r="F500" s="250"/>
    </row>
    <row r="501" spans="2:6" x14ac:dyDescent="0.35">
      <c r="B501" s="84">
        <v>456</v>
      </c>
      <c r="C501" s="113">
        <v>53.909864843008521</v>
      </c>
      <c r="D501" s="250"/>
      <c r="F501" s="250"/>
    </row>
    <row r="502" spans="2:6" x14ac:dyDescent="0.35">
      <c r="B502" s="84">
        <v>457</v>
      </c>
      <c r="C502" s="113">
        <v>53.885348278299567</v>
      </c>
      <c r="D502" s="250"/>
      <c r="F502" s="250"/>
    </row>
    <row r="503" spans="2:6" x14ac:dyDescent="0.35">
      <c r="B503" s="84">
        <v>458</v>
      </c>
      <c r="C503" s="113">
        <v>53.159321911219905</v>
      </c>
      <c r="D503" s="250"/>
      <c r="F503" s="250"/>
    </row>
    <row r="504" spans="2:6" x14ac:dyDescent="0.35">
      <c r="B504" s="84">
        <v>459</v>
      </c>
      <c r="C504" s="113">
        <v>51.822624685498567</v>
      </c>
      <c r="D504" s="250"/>
      <c r="F504" s="250"/>
    </row>
    <row r="505" spans="2:6" x14ac:dyDescent="0.35">
      <c r="B505" s="84">
        <v>460</v>
      </c>
      <c r="C505" s="113">
        <v>51.794800637341027</v>
      </c>
      <c r="D505" s="250"/>
      <c r="F505" s="250"/>
    </row>
    <row r="506" spans="2:6" x14ac:dyDescent="0.35">
      <c r="B506" s="84">
        <v>461</v>
      </c>
      <c r="C506" s="113">
        <v>55.480915561135284</v>
      </c>
      <c r="D506" s="250"/>
      <c r="F506" s="250"/>
    </row>
    <row r="507" spans="2:6" x14ac:dyDescent="0.35">
      <c r="B507" s="84">
        <v>462</v>
      </c>
      <c r="C507" s="113">
        <v>64.731012488942838</v>
      </c>
      <c r="D507" s="250"/>
      <c r="F507" s="250"/>
    </row>
    <row r="508" spans="2:6" x14ac:dyDescent="0.35">
      <c r="B508" s="84">
        <v>463</v>
      </c>
      <c r="C508" s="113">
        <v>78.152940126131611</v>
      </c>
      <c r="D508" s="250"/>
      <c r="F508" s="250"/>
    </row>
    <row r="509" spans="2:6" x14ac:dyDescent="0.35">
      <c r="B509" s="84">
        <v>464</v>
      </c>
      <c r="C509" s="113">
        <v>81.870490092356832</v>
      </c>
      <c r="D509" s="250"/>
      <c r="F509" s="250"/>
    </row>
    <row r="510" spans="2:6" x14ac:dyDescent="0.35">
      <c r="B510" s="84">
        <v>465</v>
      </c>
      <c r="C510" s="113">
        <v>75.011921337773032</v>
      </c>
      <c r="D510" s="250"/>
      <c r="F510" s="250"/>
    </row>
    <row r="511" spans="2:6" x14ac:dyDescent="0.35">
      <c r="B511" s="84">
        <v>466</v>
      </c>
      <c r="C511" s="113">
        <v>69.318666898197009</v>
      </c>
      <c r="D511" s="250"/>
      <c r="F511" s="250"/>
    </row>
    <row r="512" spans="2:6" x14ac:dyDescent="0.35">
      <c r="B512" s="84">
        <v>467</v>
      </c>
      <c r="C512" s="113">
        <v>69.818967718786084</v>
      </c>
      <c r="D512" s="250"/>
      <c r="F512" s="250"/>
    </row>
    <row r="513" spans="2:6" x14ac:dyDescent="0.35">
      <c r="B513" s="84">
        <v>468</v>
      </c>
      <c r="C513" s="113">
        <v>66.243186448972097</v>
      </c>
      <c r="D513" s="250"/>
      <c r="F513" s="250"/>
    </row>
    <row r="514" spans="2:6" x14ac:dyDescent="0.35">
      <c r="B514" s="84">
        <v>469</v>
      </c>
      <c r="C514" s="113">
        <v>63.285836945156788</v>
      </c>
      <c r="D514" s="250"/>
      <c r="F514" s="250"/>
    </row>
    <row r="515" spans="2:6" x14ac:dyDescent="0.35">
      <c r="B515" s="84">
        <v>470</v>
      </c>
      <c r="C515" s="113">
        <v>58.413554472606798</v>
      </c>
      <c r="D515" s="250"/>
      <c r="F515" s="250"/>
    </row>
    <row r="516" spans="2:6" x14ac:dyDescent="0.35">
      <c r="B516" s="84">
        <v>471</v>
      </c>
      <c r="C516" s="113">
        <v>57.472758770634137</v>
      </c>
      <c r="D516" s="250"/>
      <c r="F516" s="250"/>
    </row>
    <row r="517" spans="2:6" x14ac:dyDescent="0.35">
      <c r="B517" s="84">
        <v>472</v>
      </c>
      <c r="C517" s="113">
        <v>57.993294027251309</v>
      </c>
      <c r="D517" s="250"/>
      <c r="F517" s="250"/>
    </row>
    <row r="518" spans="2:6" x14ac:dyDescent="0.35">
      <c r="B518" s="84">
        <v>473</v>
      </c>
      <c r="C518" s="113">
        <v>74.415655138623521</v>
      </c>
      <c r="D518" s="250"/>
      <c r="F518" s="250"/>
    </row>
    <row r="519" spans="2:6" x14ac:dyDescent="0.35">
      <c r="B519" s="84">
        <v>474</v>
      </c>
      <c r="C519" s="113">
        <v>95.019124457997563</v>
      </c>
      <c r="D519" s="250"/>
      <c r="F519" s="250"/>
    </row>
    <row r="520" spans="2:6" x14ac:dyDescent="0.35">
      <c r="B520" s="84">
        <v>475</v>
      </c>
      <c r="C520" s="113">
        <v>99.178662014217394</v>
      </c>
      <c r="D520" s="250"/>
      <c r="F520" s="250"/>
    </row>
    <row r="521" spans="2:6" x14ac:dyDescent="0.35">
      <c r="B521" s="84">
        <v>476</v>
      </c>
      <c r="C521" s="113">
        <v>85.137882743761097</v>
      </c>
      <c r="D521" s="250"/>
      <c r="F521" s="250"/>
    </row>
    <row r="522" spans="2:6" x14ac:dyDescent="0.35">
      <c r="B522" s="84">
        <v>477</v>
      </c>
      <c r="C522" s="113">
        <v>84.880845290385068</v>
      </c>
      <c r="D522" s="250"/>
      <c r="F522" s="250"/>
    </row>
    <row r="523" spans="2:6" x14ac:dyDescent="0.35">
      <c r="B523" s="84">
        <v>478</v>
      </c>
      <c r="C523" s="113">
        <v>71.309470623665234</v>
      </c>
      <c r="D523" s="250"/>
      <c r="F523" s="250"/>
    </row>
    <row r="524" spans="2:6" x14ac:dyDescent="0.35">
      <c r="B524" s="84">
        <v>479</v>
      </c>
      <c r="C524" s="113">
        <v>66.545390593348259</v>
      </c>
      <c r="D524" s="250"/>
      <c r="F524" s="250"/>
    </row>
    <row r="525" spans="2:6" x14ac:dyDescent="0.35">
      <c r="B525" s="84">
        <v>480</v>
      </c>
      <c r="C525" s="113">
        <v>58.634941800697405</v>
      </c>
      <c r="D525" s="250"/>
      <c r="F525" s="250"/>
    </row>
    <row r="526" spans="2:6" x14ac:dyDescent="0.35">
      <c r="B526" s="84">
        <v>481</v>
      </c>
      <c r="C526" s="113">
        <v>54.905705577350297</v>
      </c>
      <c r="D526" s="250"/>
      <c r="F526" s="250"/>
    </row>
    <row r="527" spans="2:6" x14ac:dyDescent="0.35">
      <c r="B527" s="84">
        <v>482</v>
      </c>
      <c r="C527" s="113">
        <v>52.944177538179297</v>
      </c>
      <c r="D527" s="250"/>
      <c r="F527" s="250"/>
    </row>
    <row r="528" spans="2:6" x14ac:dyDescent="0.35">
      <c r="B528" s="84">
        <v>483</v>
      </c>
      <c r="C528" s="113">
        <v>53.13769133321442</v>
      </c>
      <c r="D528" s="250"/>
      <c r="F528" s="250"/>
    </row>
    <row r="529" spans="2:6" x14ac:dyDescent="0.35">
      <c r="B529" s="84">
        <v>484</v>
      </c>
      <c r="C529" s="113">
        <v>51.563109746254142</v>
      </c>
      <c r="D529" s="250"/>
      <c r="F529" s="250"/>
    </row>
    <row r="530" spans="2:6" x14ac:dyDescent="0.35">
      <c r="B530" s="84">
        <v>485</v>
      </c>
      <c r="C530" s="113">
        <v>54.52843481489132</v>
      </c>
      <c r="D530" s="250"/>
      <c r="F530" s="250"/>
    </row>
    <row r="531" spans="2:6" x14ac:dyDescent="0.35">
      <c r="B531" s="84">
        <v>486</v>
      </c>
      <c r="C531" s="113">
        <v>63.653279638138493</v>
      </c>
      <c r="D531" s="250"/>
      <c r="F531" s="250"/>
    </row>
    <row r="532" spans="2:6" x14ac:dyDescent="0.35">
      <c r="B532" s="84">
        <v>487</v>
      </c>
      <c r="C532" s="113">
        <v>75.912763038045256</v>
      </c>
      <c r="D532" s="250"/>
      <c r="F532" s="250"/>
    </row>
    <row r="533" spans="2:6" x14ac:dyDescent="0.35">
      <c r="B533" s="84">
        <v>488</v>
      </c>
      <c r="C533" s="113">
        <v>83.538256377135141</v>
      </c>
      <c r="D533" s="250"/>
      <c r="F533" s="250"/>
    </row>
    <row r="534" spans="2:6" x14ac:dyDescent="0.35">
      <c r="B534" s="84">
        <v>489</v>
      </c>
      <c r="C534" s="113">
        <v>70.140489025151567</v>
      </c>
      <c r="D534" s="250"/>
      <c r="F534" s="250"/>
    </row>
    <row r="535" spans="2:6" x14ac:dyDescent="0.35">
      <c r="B535" s="84">
        <v>490</v>
      </c>
      <c r="C535" s="113">
        <v>68.51779766494387</v>
      </c>
      <c r="D535" s="250"/>
      <c r="F535" s="250"/>
    </row>
    <row r="536" spans="2:6" x14ac:dyDescent="0.35">
      <c r="B536" s="84">
        <v>491</v>
      </c>
      <c r="C536" s="113">
        <v>66.568054899873061</v>
      </c>
      <c r="D536" s="250"/>
      <c r="F536" s="250"/>
    </row>
    <row r="537" spans="2:6" x14ac:dyDescent="0.35">
      <c r="B537" s="84">
        <v>492</v>
      </c>
      <c r="C537" s="113">
        <v>59.478128230163804</v>
      </c>
      <c r="D537" s="250"/>
      <c r="F537" s="250"/>
    </row>
    <row r="538" spans="2:6" x14ac:dyDescent="0.35">
      <c r="B538" s="84">
        <v>493</v>
      </c>
      <c r="C538" s="113">
        <v>55.712966426513042</v>
      </c>
      <c r="D538" s="250"/>
      <c r="F538" s="250"/>
    </row>
    <row r="539" spans="2:6" x14ac:dyDescent="0.35">
      <c r="B539" s="84">
        <v>494</v>
      </c>
      <c r="C539" s="113">
        <v>53.597925557066851</v>
      </c>
      <c r="D539" s="250"/>
      <c r="F539" s="250"/>
    </row>
    <row r="540" spans="2:6" x14ac:dyDescent="0.35">
      <c r="B540" s="84">
        <v>495</v>
      </c>
      <c r="C540" s="113">
        <v>54.136092695020395</v>
      </c>
      <c r="D540" s="250"/>
      <c r="F540" s="250"/>
    </row>
    <row r="541" spans="2:6" x14ac:dyDescent="0.35">
      <c r="B541" s="84">
        <v>496</v>
      </c>
      <c r="C541" s="113">
        <v>58.00945091398507</v>
      </c>
      <c r="D541" s="250"/>
      <c r="F541" s="250"/>
    </row>
    <row r="542" spans="2:6" x14ac:dyDescent="0.35">
      <c r="B542" s="84">
        <v>497</v>
      </c>
      <c r="C542" s="113">
        <v>73.286609529338762</v>
      </c>
      <c r="D542" s="250"/>
      <c r="F542" s="250"/>
    </row>
    <row r="543" spans="2:6" x14ac:dyDescent="0.35">
      <c r="B543" s="84">
        <v>498</v>
      </c>
      <c r="C543" s="113">
        <v>89.845838338833801</v>
      </c>
      <c r="D543" s="250"/>
      <c r="F543" s="250"/>
    </row>
    <row r="544" spans="2:6" x14ac:dyDescent="0.35">
      <c r="B544" s="84">
        <v>499</v>
      </c>
      <c r="C544" s="113">
        <v>95.889067256238647</v>
      </c>
      <c r="D544" s="250"/>
      <c r="F544" s="250"/>
    </row>
    <row r="545" spans="2:6" x14ac:dyDescent="0.35">
      <c r="B545" s="84">
        <v>500</v>
      </c>
      <c r="C545" s="113">
        <v>86.501477759292456</v>
      </c>
      <c r="D545" s="250"/>
      <c r="F545" s="250"/>
    </row>
    <row r="546" spans="2:6" x14ac:dyDescent="0.35">
      <c r="B546" s="84">
        <v>501</v>
      </c>
      <c r="C546" s="113">
        <v>81.057654779339174</v>
      </c>
      <c r="D546" s="250"/>
      <c r="F546" s="250"/>
    </row>
    <row r="547" spans="2:6" x14ac:dyDescent="0.35">
      <c r="B547" s="84">
        <v>502</v>
      </c>
      <c r="C547" s="113">
        <v>71.370092717755114</v>
      </c>
      <c r="D547" s="250"/>
      <c r="F547" s="250"/>
    </row>
    <row r="548" spans="2:6" x14ac:dyDescent="0.35">
      <c r="B548" s="84">
        <v>503</v>
      </c>
      <c r="C548" s="113">
        <v>67.063822528742023</v>
      </c>
      <c r="D548" s="250"/>
      <c r="F548" s="250"/>
    </row>
    <row r="549" spans="2:6" x14ac:dyDescent="0.35">
      <c r="B549" s="84">
        <v>504</v>
      </c>
      <c r="C549" s="113">
        <v>61.56456708371676</v>
      </c>
      <c r="D549" s="250"/>
      <c r="F549" s="250"/>
    </row>
    <row r="550" spans="2:6" x14ac:dyDescent="0.35">
      <c r="B550" s="84">
        <v>505</v>
      </c>
      <c r="C550" s="113">
        <v>56.948145621296035</v>
      </c>
      <c r="D550" s="250"/>
      <c r="F550" s="250"/>
    </row>
    <row r="551" spans="2:6" x14ac:dyDescent="0.35">
      <c r="B551" s="84">
        <v>506</v>
      </c>
      <c r="C551" s="113">
        <v>53.787061551800527</v>
      </c>
      <c r="D551" s="250"/>
      <c r="F551" s="250"/>
    </row>
    <row r="552" spans="2:6" x14ac:dyDescent="0.35">
      <c r="B552" s="84">
        <v>507</v>
      </c>
      <c r="C552" s="113">
        <v>51.714814444438176</v>
      </c>
      <c r="D552" s="250"/>
      <c r="F552" s="250"/>
    </row>
    <row r="553" spans="2:6" x14ac:dyDescent="0.35">
      <c r="B553" s="84">
        <v>508</v>
      </c>
      <c r="C553" s="113">
        <v>51.739080616905795</v>
      </c>
      <c r="D553" s="250"/>
      <c r="F553" s="250"/>
    </row>
    <row r="554" spans="2:6" x14ac:dyDescent="0.35">
      <c r="B554" s="84">
        <v>509</v>
      </c>
      <c r="C554" s="113">
        <v>56.569809385757985</v>
      </c>
      <c r="D554" s="250"/>
      <c r="F554" s="250"/>
    </row>
    <row r="555" spans="2:6" x14ac:dyDescent="0.35">
      <c r="B555" s="84">
        <v>510</v>
      </c>
      <c r="C555" s="113">
        <v>68.131450263805917</v>
      </c>
      <c r="D555" s="250"/>
      <c r="F555" s="250"/>
    </row>
    <row r="556" spans="2:6" x14ac:dyDescent="0.35">
      <c r="B556" s="84">
        <v>511</v>
      </c>
      <c r="C556" s="113">
        <v>78.990475039113292</v>
      </c>
      <c r="D556" s="250"/>
      <c r="F556" s="250"/>
    </row>
    <row r="557" spans="2:6" x14ac:dyDescent="0.35">
      <c r="B557" s="84">
        <v>512</v>
      </c>
      <c r="C557" s="113">
        <v>87.48628398498353</v>
      </c>
      <c r="D557" s="250"/>
      <c r="F557" s="250"/>
    </row>
    <row r="558" spans="2:6" x14ac:dyDescent="0.35">
      <c r="B558" s="84">
        <v>513</v>
      </c>
      <c r="C558" s="113">
        <v>75.227985901649518</v>
      </c>
      <c r="D558" s="250"/>
      <c r="F558" s="250"/>
    </row>
    <row r="559" spans="2:6" x14ac:dyDescent="0.35">
      <c r="B559" s="84">
        <v>514</v>
      </c>
      <c r="C559" s="113">
        <v>0</v>
      </c>
      <c r="D559" s="250"/>
      <c r="F559" s="250"/>
    </row>
    <row r="560" spans="2:6" x14ac:dyDescent="0.35">
      <c r="B560" s="84">
        <v>515</v>
      </c>
      <c r="C560" s="113">
        <v>0</v>
      </c>
      <c r="D560" s="250"/>
      <c r="F560" s="250"/>
    </row>
    <row r="561" spans="2:6" x14ac:dyDescent="0.35">
      <c r="B561" s="84">
        <v>516</v>
      </c>
      <c r="C561" s="113">
        <v>0</v>
      </c>
      <c r="D561" s="250"/>
      <c r="F561" s="250"/>
    </row>
    <row r="562" spans="2:6" x14ac:dyDescent="0.35">
      <c r="B562" s="84">
        <v>517</v>
      </c>
      <c r="C562" s="113">
        <v>0</v>
      </c>
      <c r="D562" s="250"/>
      <c r="F562" s="250"/>
    </row>
    <row r="563" spans="2:6" x14ac:dyDescent="0.35">
      <c r="B563" s="84">
        <v>518</v>
      </c>
      <c r="C563" s="113">
        <v>0</v>
      </c>
      <c r="D563" s="250"/>
      <c r="F563" s="250"/>
    </row>
    <row r="564" spans="2:6" x14ac:dyDescent="0.35">
      <c r="B564" s="84">
        <v>519</v>
      </c>
      <c r="C564" s="113">
        <v>0</v>
      </c>
      <c r="D564" s="250"/>
      <c r="F564" s="250"/>
    </row>
    <row r="565" spans="2:6" x14ac:dyDescent="0.35">
      <c r="B565" s="84">
        <v>520</v>
      </c>
      <c r="C565" s="113">
        <v>0</v>
      </c>
      <c r="D565" s="250"/>
      <c r="F565" s="250"/>
    </row>
    <row r="566" spans="2:6" x14ac:dyDescent="0.35">
      <c r="B566" s="84">
        <v>521</v>
      </c>
      <c r="C566" s="113">
        <v>78.450965715262583</v>
      </c>
      <c r="D566" s="250"/>
      <c r="F566" s="250"/>
    </row>
    <row r="567" spans="2:6" x14ac:dyDescent="0.35">
      <c r="B567" s="84">
        <v>522</v>
      </c>
      <c r="C567" s="113">
        <v>0</v>
      </c>
      <c r="D567" s="250"/>
      <c r="F567" s="250"/>
    </row>
    <row r="568" spans="2:6" x14ac:dyDescent="0.35">
      <c r="B568" s="84">
        <v>523</v>
      </c>
      <c r="C568" s="113">
        <v>96.456975289080148</v>
      </c>
      <c r="D568" s="250"/>
      <c r="F568" s="250"/>
    </row>
    <row r="569" spans="2:6" x14ac:dyDescent="0.35">
      <c r="B569" s="84">
        <v>524</v>
      </c>
      <c r="C569" s="113">
        <v>85.598933382061674</v>
      </c>
      <c r="D569" s="250"/>
      <c r="F569" s="250"/>
    </row>
    <row r="570" spans="2:6" x14ac:dyDescent="0.35">
      <c r="B570" s="84">
        <v>525</v>
      </c>
      <c r="C570" s="113">
        <v>80.189957527326186</v>
      </c>
      <c r="D570" s="250"/>
      <c r="F570" s="250"/>
    </row>
    <row r="571" spans="2:6" x14ac:dyDescent="0.35">
      <c r="B571" s="84">
        <v>526</v>
      </c>
      <c r="C571" s="113">
        <v>70.215670943606341</v>
      </c>
      <c r="D571" s="250"/>
      <c r="F571" s="250"/>
    </row>
    <row r="572" spans="2:6" x14ac:dyDescent="0.35">
      <c r="B572" s="84">
        <v>527</v>
      </c>
      <c r="C572" s="113">
        <v>64.907380699777278</v>
      </c>
      <c r="D572" s="250"/>
      <c r="F572" s="250"/>
    </row>
    <row r="573" spans="2:6" x14ac:dyDescent="0.35">
      <c r="B573" s="84">
        <v>528</v>
      </c>
      <c r="C573" s="113">
        <v>58.823145174044157</v>
      </c>
      <c r="D573" s="250"/>
      <c r="F573" s="250"/>
    </row>
    <row r="574" spans="2:6" x14ac:dyDescent="0.35">
      <c r="B574" s="84">
        <v>529</v>
      </c>
      <c r="C574" s="113">
        <v>55.666866044127126</v>
      </c>
      <c r="D574" s="250"/>
      <c r="F574" s="250"/>
    </row>
    <row r="575" spans="2:6" x14ac:dyDescent="0.35">
      <c r="B575" s="84">
        <v>530</v>
      </c>
      <c r="C575" s="113">
        <v>53.160548104798359</v>
      </c>
      <c r="D575" s="250"/>
      <c r="F575" s="250"/>
    </row>
    <row r="576" spans="2:6" x14ac:dyDescent="0.35">
      <c r="B576" s="84">
        <v>531</v>
      </c>
      <c r="C576" s="113">
        <v>51.746461079391288</v>
      </c>
      <c r="D576" s="250"/>
      <c r="F576" s="250"/>
    </row>
    <row r="577" spans="2:6" x14ac:dyDescent="0.35">
      <c r="B577" s="84">
        <v>532</v>
      </c>
      <c r="C577" s="113">
        <v>51.411349347790285</v>
      </c>
      <c r="D577" s="250"/>
      <c r="F577" s="250"/>
    </row>
    <row r="578" spans="2:6" x14ac:dyDescent="0.35">
      <c r="B578" s="84">
        <v>533</v>
      </c>
      <c r="C578" s="113">
        <v>55.519284124873963</v>
      </c>
      <c r="D578" s="250"/>
      <c r="F578" s="250"/>
    </row>
    <row r="579" spans="2:6" x14ac:dyDescent="0.35">
      <c r="B579" s="84">
        <v>534</v>
      </c>
      <c r="C579" s="113">
        <v>65.875041221336787</v>
      </c>
      <c r="D579" s="250"/>
      <c r="F579" s="250"/>
    </row>
    <row r="580" spans="2:6" x14ac:dyDescent="0.35">
      <c r="B580" s="84">
        <v>535</v>
      </c>
      <c r="C580" s="113">
        <v>76.777760242986361</v>
      </c>
      <c r="D580" s="250"/>
      <c r="F580" s="250"/>
    </row>
    <row r="581" spans="2:6" x14ac:dyDescent="0.35">
      <c r="B581" s="84">
        <v>536</v>
      </c>
      <c r="C581" s="113">
        <v>80.888768304516418</v>
      </c>
      <c r="D581" s="250"/>
      <c r="F581" s="250"/>
    </row>
    <row r="582" spans="2:6" x14ac:dyDescent="0.35">
      <c r="B582" s="84">
        <v>537</v>
      </c>
      <c r="C582" s="113">
        <v>69.029554349303169</v>
      </c>
      <c r="D582" s="250"/>
      <c r="F582" s="250"/>
    </row>
    <row r="583" spans="2:6" x14ac:dyDescent="0.35">
      <c r="B583" s="84">
        <v>538</v>
      </c>
      <c r="C583" s="113">
        <v>68.663671322786669</v>
      </c>
      <c r="D583" s="250"/>
      <c r="F583" s="250"/>
    </row>
    <row r="584" spans="2:6" x14ac:dyDescent="0.35">
      <c r="B584" s="84">
        <v>539</v>
      </c>
      <c r="C584" s="113">
        <v>65.911450567202152</v>
      </c>
      <c r="D584" s="250"/>
      <c r="F584" s="250"/>
    </row>
    <row r="585" spans="2:6" x14ac:dyDescent="0.35">
      <c r="B585" s="84">
        <v>540</v>
      </c>
      <c r="C585" s="113">
        <v>61.128141302234006</v>
      </c>
      <c r="D585" s="250"/>
      <c r="F585" s="250"/>
    </row>
    <row r="586" spans="2:6" x14ac:dyDescent="0.35">
      <c r="B586" s="84">
        <v>541</v>
      </c>
      <c r="C586" s="113">
        <v>56.998140644624151</v>
      </c>
      <c r="D586" s="250"/>
      <c r="F586" s="250"/>
    </row>
    <row r="587" spans="2:6" x14ac:dyDescent="0.35">
      <c r="B587" s="84">
        <v>542</v>
      </c>
      <c r="C587" s="113">
        <v>56.694709643951825</v>
      </c>
      <c r="D587" s="250"/>
      <c r="F587" s="250"/>
    </row>
    <row r="588" spans="2:6" x14ac:dyDescent="0.35">
      <c r="B588" s="84">
        <v>543</v>
      </c>
      <c r="C588" s="113">
        <v>54.95041888589396</v>
      </c>
      <c r="D588" s="250"/>
      <c r="F588" s="250"/>
    </row>
    <row r="589" spans="2:6" x14ac:dyDescent="0.35">
      <c r="B589" s="84">
        <v>544</v>
      </c>
      <c r="C589" s="113">
        <v>62.816273327596171</v>
      </c>
      <c r="D589" s="250"/>
      <c r="F589" s="250"/>
    </row>
    <row r="590" spans="2:6" x14ac:dyDescent="0.35">
      <c r="B590" s="84">
        <v>545</v>
      </c>
      <c r="C590" s="113">
        <v>72.206799768076664</v>
      </c>
      <c r="D590" s="250"/>
      <c r="F590" s="250"/>
    </row>
    <row r="591" spans="2:6" x14ac:dyDescent="0.35">
      <c r="B591" s="84">
        <v>546</v>
      </c>
      <c r="C591" s="113">
        <v>87.421961202788708</v>
      </c>
      <c r="D591" s="250"/>
      <c r="F591" s="250"/>
    </row>
    <row r="592" spans="2:6" x14ac:dyDescent="0.35">
      <c r="B592" s="84">
        <v>547</v>
      </c>
      <c r="C592" s="113">
        <v>86.963485710688971</v>
      </c>
      <c r="D592" s="250"/>
      <c r="F592" s="250"/>
    </row>
    <row r="593" spans="2:6" x14ac:dyDescent="0.35">
      <c r="B593" s="84">
        <v>548</v>
      </c>
      <c r="C593" s="113">
        <v>79.402009311634188</v>
      </c>
      <c r="D593" s="250"/>
      <c r="F593" s="250"/>
    </row>
    <row r="594" spans="2:6" x14ac:dyDescent="0.35">
      <c r="B594" s="84">
        <v>549</v>
      </c>
      <c r="C594" s="113">
        <v>75.368418649796439</v>
      </c>
      <c r="D594" s="250"/>
      <c r="F594" s="250"/>
    </row>
    <row r="595" spans="2:6" x14ac:dyDescent="0.35">
      <c r="B595" s="84">
        <v>550</v>
      </c>
      <c r="C595" s="113">
        <v>68.396181107727358</v>
      </c>
      <c r="D595" s="250"/>
      <c r="F595" s="250"/>
    </row>
    <row r="596" spans="2:6" x14ac:dyDescent="0.35">
      <c r="B596" s="84">
        <v>551</v>
      </c>
      <c r="C596" s="113">
        <v>62.294934970111612</v>
      </c>
      <c r="D596" s="250"/>
      <c r="F596" s="250"/>
    </row>
    <row r="597" spans="2:6" x14ac:dyDescent="0.35">
      <c r="B597" s="84">
        <v>552</v>
      </c>
      <c r="C597" s="113">
        <v>58.69707429062683</v>
      </c>
      <c r="D597" s="250"/>
      <c r="F597" s="250"/>
    </row>
    <row r="598" spans="2:6" x14ac:dyDescent="0.35">
      <c r="B598" s="84">
        <v>553</v>
      </c>
      <c r="C598" s="113">
        <v>53.350008933126745</v>
      </c>
      <c r="D598" s="250"/>
      <c r="F598" s="250"/>
    </row>
    <row r="599" spans="2:6" x14ac:dyDescent="0.35">
      <c r="B599" s="84">
        <v>554</v>
      </c>
      <c r="C599" s="113">
        <v>55.225065679608178</v>
      </c>
      <c r="D599" s="250"/>
      <c r="F599" s="250"/>
    </row>
    <row r="600" spans="2:6" x14ac:dyDescent="0.35">
      <c r="B600" s="84">
        <v>555</v>
      </c>
      <c r="C600" s="113">
        <v>54.877643721132053</v>
      </c>
      <c r="D600" s="250"/>
      <c r="F600" s="250"/>
    </row>
    <row r="601" spans="2:6" x14ac:dyDescent="0.35">
      <c r="B601" s="84">
        <v>556</v>
      </c>
      <c r="C601" s="113">
        <v>53.342164180706249</v>
      </c>
      <c r="D601" s="250"/>
      <c r="F601" s="250"/>
    </row>
    <row r="602" spans="2:6" x14ac:dyDescent="0.35">
      <c r="B602" s="84">
        <v>557</v>
      </c>
      <c r="C602" s="113">
        <v>55.033714064799035</v>
      </c>
      <c r="D602" s="250"/>
      <c r="F602" s="250"/>
    </row>
    <row r="603" spans="2:6" x14ac:dyDescent="0.35">
      <c r="B603" s="84">
        <v>558</v>
      </c>
      <c r="C603" s="113">
        <v>59.718881816778058</v>
      </c>
      <c r="D603" s="250"/>
      <c r="F603" s="250"/>
    </row>
    <row r="604" spans="2:6" x14ac:dyDescent="0.35">
      <c r="B604" s="84">
        <v>559</v>
      </c>
      <c r="C604" s="113">
        <v>59.987375145789386</v>
      </c>
      <c r="D604" s="250"/>
      <c r="F604" s="250"/>
    </row>
    <row r="605" spans="2:6" x14ac:dyDescent="0.35">
      <c r="B605" s="84">
        <v>560</v>
      </c>
      <c r="C605" s="113">
        <v>60.235687459748334</v>
      </c>
      <c r="D605" s="250"/>
      <c r="F605" s="250"/>
    </row>
    <row r="606" spans="2:6" x14ac:dyDescent="0.35">
      <c r="B606" s="84">
        <v>561</v>
      </c>
      <c r="C606" s="113">
        <v>60.506351533003091</v>
      </c>
      <c r="D606" s="250"/>
      <c r="F606" s="250"/>
    </row>
    <row r="607" spans="2:6" x14ac:dyDescent="0.35">
      <c r="B607" s="84">
        <v>562</v>
      </c>
      <c r="C607" s="113">
        <v>57.721488810772023</v>
      </c>
      <c r="D607" s="250"/>
      <c r="F607" s="250"/>
    </row>
    <row r="608" spans="2:6" x14ac:dyDescent="0.35">
      <c r="B608" s="84">
        <v>563</v>
      </c>
      <c r="C608" s="113">
        <v>55.772429899791099</v>
      </c>
      <c r="D608" s="250"/>
      <c r="F608" s="250"/>
    </row>
    <row r="609" spans="2:6" x14ac:dyDescent="0.35">
      <c r="B609" s="84">
        <v>564</v>
      </c>
      <c r="C609" s="113">
        <v>52.317116531103267</v>
      </c>
      <c r="D609" s="250"/>
      <c r="F609" s="250"/>
    </row>
    <row r="610" spans="2:6" x14ac:dyDescent="0.35">
      <c r="B610" s="84">
        <v>565</v>
      </c>
      <c r="C610" s="113">
        <v>50.795536282786479</v>
      </c>
      <c r="D610" s="250"/>
      <c r="F610" s="250"/>
    </row>
    <row r="611" spans="2:6" x14ac:dyDescent="0.35">
      <c r="B611" s="84">
        <v>566</v>
      </c>
      <c r="C611" s="113">
        <v>48.962640051877344</v>
      </c>
      <c r="D611" s="250"/>
      <c r="F611" s="250"/>
    </row>
    <row r="612" spans="2:6" x14ac:dyDescent="0.35">
      <c r="B612" s="84">
        <v>567</v>
      </c>
      <c r="C612" s="113">
        <v>50.055534752542236</v>
      </c>
      <c r="D612" s="250"/>
      <c r="F612" s="250"/>
    </row>
    <row r="613" spans="2:6" x14ac:dyDescent="0.35">
      <c r="B613" s="84">
        <v>568</v>
      </c>
      <c r="C613" s="113">
        <v>54.315679490066756</v>
      </c>
      <c r="D613" s="250"/>
      <c r="F613" s="250"/>
    </row>
    <row r="614" spans="2:6" x14ac:dyDescent="0.35">
      <c r="B614" s="84">
        <v>569</v>
      </c>
      <c r="C614" s="113">
        <v>66.303925292948875</v>
      </c>
      <c r="D614" s="250"/>
      <c r="F614" s="250"/>
    </row>
    <row r="615" spans="2:6" x14ac:dyDescent="0.35">
      <c r="B615" s="84">
        <v>570</v>
      </c>
      <c r="C615" s="113">
        <v>83.964175368610626</v>
      </c>
      <c r="D615" s="250"/>
      <c r="F615" s="250"/>
    </row>
    <row r="616" spans="2:6" x14ac:dyDescent="0.35">
      <c r="B616" s="84">
        <v>571</v>
      </c>
      <c r="C616" s="113">
        <v>90.657116986224864</v>
      </c>
      <c r="D616" s="250"/>
      <c r="F616" s="250"/>
    </row>
    <row r="617" spans="2:6" x14ac:dyDescent="0.35">
      <c r="B617" s="84">
        <v>572</v>
      </c>
      <c r="C617" s="113">
        <v>79.10561847339045</v>
      </c>
      <c r="D617" s="250"/>
      <c r="F617" s="250"/>
    </row>
    <row r="618" spans="2:6" x14ac:dyDescent="0.35">
      <c r="B618" s="84">
        <v>573</v>
      </c>
      <c r="C618" s="113">
        <v>76.756497303717325</v>
      </c>
      <c r="D618" s="250"/>
      <c r="F618" s="250"/>
    </row>
    <row r="619" spans="2:6" x14ac:dyDescent="0.35">
      <c r="B619" s="84">
        <v>574</v>
      </c>
      <c r="C619" s="113">
        <v>66.962723578266761</v>
      </c>
      <c r="D619" s="250"/>
      <c r="F619" s="250"/>
    </row>
    <row r="620" spans="2:6" x14ac:dyDescent="0.35">
      <c r="B620" s="84">
        <v>575</v>
      </c>
      <c r="C620" s="113">
        <v>63.757076132781272</v>
      </c>
      <c r="D620" s="250"/>
      <c r="F620" s="250"/>
    </row>
    <row r="621" spans="2:6" x14ac:dyDescent="0.35">
      <c r="B621" s="84">
        <v>576</v>
      </c>
      <c r="C621" s="113">
        <v>57.773606127493458</v>
      </c>
      <c r="D621" s="250"/>
      <c r="F621" s="250"/>
    </row>
    <row r="622" spans="2:6" x14ac:dyDescent="0.35">
      <c r="B622" s="84">
        <v>577</v>
      </c>
      <c r="C622" s="113">
        <v>53.989979812635596</v>
      </c>
      <c r="D622" s="250"/>
      <c r="F622" s="250"/>
    </row>
    <row r="623" spans="2:6" x14ac:dyDescent="0.35">
      <c r="B623" s="84">
        <v>578</v>
      </c>
      <c r="C623" s="113">
        <v>54.768682121487231</v>
      </c>
      <c r="D623" s="250"/>
      <c r="F623" s="250"/>
    </row>
    <row r="624" spans="2:6" x14ac:dyDescent="0.35">
      <c r="B624" s="84">
        <v>579</v>
      </c>
      <c r="C624" s="113">
        <v>51.446449586184272</v>
      </c>
      <c r="D624" s="250"/>
      <c r="F624" s="250"/>
    </row>
    <row r="625" spans="2:6" x14ac:dyDescent="0.35">
      <c r="B625" s="84">
        <v>580</v>
      </c>
      <c r="C625" s="113">
        <v>51.369349750216287</v>
      </c>
      <c r="D625" s="250"/>
      <c r="F625" s="250"/>
    </row>
    <row r="626" spans="2:6" x14ac:dyDescent="0.35">
      <c r="B626" s="84">
        <v>581</v>
      </c>
      <c r="C626" s="113">
        <v>52.61097291087264</v>
      </c>
      <c r="D626" s="250"/>
      <c r="F626" s="250"/>
    </row>
    <row r="627" spans="2:6" x14ac:dyDescent="0.35">
      <c r="B627" s="84">
        <v>582</v>
      </c>
      <c r="C627" s="113">
        <v>56.85904714978502</v>
      </c>
      <c r="D627" s="250"/>
      <c r="F627" s="250"/>
    </row>
    <row r="628" spans="2:6" x14ac:dyDescent="0.35">
      <c r="B628" s="84">
        <v>583</v>
      </c>
      <c r="C628" s="113">
        <v>59.280603182208075</v>
      </c>
      <c r="D628" s="250"/>
      <c r="F628" s="250"/>
    </row>
    <row r="629" spans="2:6" x14ac:dyDescent="0.35">
      <c r="B629" s="84">
        <v>584</v>
      </c>
      <c r="C629" s="113">
        <v>56.440215205995393</v>
      </c>
      <c r="D629" s="250"/>
      <c r="F629" s="250"/>
    </row>
    <row r="630" spans="2:6" x14ac:dyDescent="0.35">
      <c r="B630" s="84">
        <v>585</v>
      </c>
      <c r="C630" s="113">
        <v>54.829767993080054</v>
      </c>
      <c r="D630" s="250"/>
      <c r="F630" s="250"/>
    </row>
    <row r="631" spans="2:6" x14ac:dyDescent="0.35">
      <c r="B631" s="84">
        <v>586</v>
      </c>
      <c r="C631" s="113">
        <v>50.891746779795326</v>
      </c>
      <c r="D631" s="250"/>
      <c r="F631" s="250"/>
    </row>
    <row r="632" spans="2:6" x14ac:dyDescent="0.35">
      <c r="B632" s="84">
        <v>587</v>
      </c>
      <c r="C632" s="113">
        <v>50.26273843892529</v>
      </c>
      <c r="D632" s="250"/>
      <c r="F632" s="250"/>
    </row>
    <row r="633" spans="2:6" x14ac:dyDescent="0.35">
      <c r="B633" s="84">
        <v>588</v>
      </c>
      <c r="C633" s="113">
        <v>49.764715699991982</v>
      </c>
      <c r="D633" s="250"/>
      <c r="F633" s="250"/>
    </row>
    <row r="634" spans="2:6" x14ac:dyDescent="0.35">
      <c r="B634" s="84">
        <v>589</v>
      </c>
      <c r="C634" s="113">
        <v>49.512295704802249</v>
      </c>
      <c r="D634" s="250"/>
      <c r="F634" s="250"/>
    </row>
    <row r="635" spans="2:6" x14ac:dyDescent="0.35">
      <c r="B635" s="84">
        <v>590</v>
      </c>
      <c r="C635" s="113">
        <v>46.908481573212455</v>
      </c>
      <c r="D635" s="250"/>
      <c r="F635" s="250"/>
    </row>
    <row r="636" spans="2:6" x14ac:dyDescent="0.35">
      <c r="B636" s="84">
        <v>591</v>
      </c>
      <c r="C636" s="113">
        <v>48.115426905220538</v>
      </c>
      <c r="D636" s="250"/>
      <c r="F636" s="250"/>
    </row>
    <row r="637" spans="2:6" x14ac:dyDescent="0.35">
      <c r="B637" s="84">
        <v>592</v>
      </c>
      <c r="C637" s="113">
        <v>49.614118217004176</v>
      </c>
      <c r="D637" s="250"/>
      <c r="F637" s="250"/>
    </row>
    <row r="638" spans="2:6" x14ac:dyDescent="0.35">
      <c r="B638" s="84">
        <v>593</v>
      </c>
      <c r="C638" s="113">
        <v>64.017682831137989</v>
      </c>
      <c r="D638" s="250"/>
      <c r="F638" s="250"/>
    </row>
    <row r="639" spans="2:6" x14ac:dyDescent="0.35">
      <c r="B639" s="84">
        <v>594</v>
      </c>
      <c r="C639" s="113">
        <v>88.987653097408071</v>
      </c>
      <c r="D639" s="250"/>
      <c r="F639" s="250"/>
    </row>
    <row r="640" spans="2:6" x14ac:dyDescent="0.35">
      <c r="B640" s="84">
        <v>595</v>
      </c>
      <c r="C640" s="113">
        <v>101.11775238812379</v>
      </c>
      <c r="D640" s="250"/>
      <c r="F640" s="250"/>
    </row>
    <row r="641" spans="2:6" x14ac:dyDescent="0.35">
      <c r="B641" s="84">
        <v>596</v>
      </c>
      <c r="C641" s="113">
        <v>86.018233273526548</v>
      </c>
      <c r="D641" s="250"/>
      <c r="F641" s="250"/>
    </row>
    <row r="642" spans="2:6" x14ac:dyDescent="0.35">
      <c r="B642" s="84">
        <v>597</v>
      </c>
      <c r="C642" s="113">
        <v>79.485364834788726</v>
      </c>
      <c r="D642" s="250"/>
      <c r="F642" s="250"/>
    </row>
    <row r="643" spans="2:6" x14ac:dyDescent="0.35">
      <c r="B643" s="84">
        <v>598</v>
      </c>
      <c r="C643" s="113">
        <v>71.380686993955834</v>
      </c>
      <c r="D643" s="250"/>
      <c r="F643" s="250"/>
    </row>
    <row r="644" spans="2:6" x14ac:dyDescent="0.35">
      <c r="B644" s="84">
        <v>599</v>
      </c>
      <c r="C644" s="113">
        <v>61.045024532539301</v>
      </c>
      <c r="D644" s="250"/>
      <c r="F644" s="250"/>
    </row>
    <row r="645" spans="2:6" x14ac:dyDescent="0.35">
      <c r="B645" s="84">
        <v>600</v>
      </c>
      <c r="C645" s="113">
        <v>56.517721609231771</v>
      </c>
      <c r="D645" s="250"/>
      <c r="F645" s="250"/>
    </row>
    <row r="646" spans="2:6" x14ac:dyDescent="0.35">
      <c r="B646" s="84">
        <v>601</v>
      </c>
      <c r="C646" s="113">
        <v>50.28180074430685</v>
      </c>
      <c r="D646" s="250"/>
      <c r="F646" s="250"/>
    </row>
    <row r="647" spans="2:6" x14ac:dyDescent="0.35">
      <c r="B647" s="84">
        <v>602</v>
      </c>
      <c r="C647" s="113">
        <v>49.817497544751795</v>
      </c>
      <c r="D647" s="250"/>
      <c r="F647" s="250"/>
    </row>
    <row r="648" spans="2:6" x14ac:dyDescent="0.35">
      <c r="B648" s="84">
        <v>603</v>
      </c>
      <c r="C648" s="113">
        <v>49.206516604812471</v>
      </c>
      <c r="D648" s="250"/>
      <c r="F648" s="250"/>
    </row>
    <row r="649" spans="2:6" x14ac:dyDescent="0.35">
      <c r="B649" s="84">
        <v>604</v>
      </c>
      <c r="C649" s="113">
        <v>50.418489750914603</v>
      </c>
      <c r="D649" s="250"/>
      <c r="F649" s="250"/>
    </row>
    <row r="650" spans="2:6" x14ac:dyDescent="0.35">
      <c r="B650" s="84">
        <v>605</v>
      </c>
      <c r="C650" s="113">
        <v>51.229896363290308</v>
      </c>
      <c r="D650" s="250"/>
      <c r="F650" s="250"/>
    </row>
    <row r="651" spans="2:6" x14ac:dyDescent="0.35">
      <c r="B651" s="84">
        <v>606</v>
      </c>
      <c r="C651" s="113">
        <v>60.282476245320865</v>
      </c>
      <c r="D651" s="250"/>
      <c r="F651" s="250"/>
    </row>
    <row r="652" spans="2:6" x14ac:dyDescent="0.35">
      <c r="B652" s="84">
        <v>607</v>
      </c>
      <c r="C652" s="113">
        <v>70.05326594600534</v>
      </c>
      <c r="D652" s="250"/>
      <c r="F652" s="250"/>
    </row>
    <row r="653" spans="2:6" x14ac:dyDescent="0.35">
      <c r="B653" s="84">
        <v>608</v>
      </c>
      <c r="C653" s="113">
        <v>75.933707356482145</v>
      </c>
      <c r="D653" s="250"/>
      <c r="F653" s="250"/>
    </row>
    <row r="654" spans="2:6" x14ac:dyDescent="0.35">
      <c r="B654" s="84">
        <v>609</v>
      </c>
      <c r="C654" s="113">
        <v>71.246407571323914</v>
      </c>
      <c r="D654" s="250"/>
      <c r="F654" s="250"/>
    </row>
    <row r="655" spans="2:6" x14ac:dyDescent="0.35">
      <c r="B655" s="84">
        <v>610</v>
      </c>
      <c r="C655" s="113">
        <v>67.931707716640574</v>
      </c>
      <c r="D655" s="250"/>
      <c r="F655" s="250"/>
    </row>
    <row r="656" spans="2:6" x14ac:dyDescent="0.35">
      <c r="B656" s="84">
        <v>611</v>
      </c>
      <c r="C656" s="113">
        <v>67.362919513671727</v>
      </c>
      <c r="D656" s="250"/>
      <c r="F656" s="250"/>
    </row>
    <row r="657" spans="2:6" x14ac:dyDescent="0.35">
      <c r="B657" s="84">
        <v>612</v>
      </c>
      <c r="C657" s="113">
        <v>65.773980989582142</v>
      </c>
      <c r="D657" s="250"/>
      <c r="F657" s="250"/>
    </row>
    <row r="658" spans="2:6" x14ac:dyDescent="0.35">
      <c r="B658" s="84">
        <v>613</v>
      </c>
      <c r="C658" s="113">
        <v>60.69370285338303</v>
      </c>
      <c r="D658" s="250"/>
      <c r="F658" s="250"/>
    </row>
    <row r="659" spans="2:6" x14ac:dyDescent="0.35">
      <c r="B659" s="84">
        <v>614</v>
      </c>
      <c r="C659" s="113">
        <v>60.653137608677589</v>
      </c>
      <c r="D659" s="250"/>
      <c r="F659" s="250"/>
    </row>
    <row r="660" spans="2:6" x14ac:dyDescent="0.35">
      <c r="B660" s="84">
        <v>615</v>
      </c>
      <c r="C660" s="113">
        <v>61.403981165141481</v>
      </c>
      <c r="D660" s="250"/>
      <c r="F660" s="250"/>
    </row>
    <row r="661" spans="2:6" x14ac:dyDescent="0.35">
      <c r="B661" s="84">
        <v>616</v>
      </c>
      <c r="C661" s="113">
        <v>66.179285076634145</v>
      </c>
      <c r="D661" s="250"/>
      <c r="F661" s="250"/>
    </row>
    <row r="662" spans="2:6" x14ac:dyDescent="0.35">
      <c r="B662" s="84">
        <v>617</v>
      </c>
      <c r="C662" s="113">
        <v>75.852617554377858</v>
      </c>
      <c r="D662" s="250"/>
      <c r="F662" s="250"/>
    </row>
    <row r="663" spans="2:6" x14ac:dyDescent="0.35">
      <c r="B663" s="84">
        <v>618</v>
      </c>
      <c r="C663" s="113">
        <v>94.069174979691198</v>
      </c>
      <c r="D663" s="250"/>
      <c r="F663" s="250"/>
    </row>
    <row r="664" spans="2:6" x14ac:dyDescent="0.35">
      <c r="B664" s="84">
        <v>619</v>
      </c>
      <c r="C664" s="113">
        <v>102.27863249383145</v>
      </c>
      <c r="D664" s="250"/>
      <c r="F664" s="250"/>
    </row>
    <row r="665" spans="2:6" x14ac:dyDescent="0.35">
      <c r="B665" s="84">
        <v>620</v>
      </c>
      <c r="C665" s="113">
        <v>85.472699804930784</v>
      </c>
      <c r="D665" s="250"/>
      <c r="F665" s="250"/>
    </row>
    <row r="666" spans="2:6" x14ac:dyDescent="0.35">
      <c r="B666" s="84">
        <v>621</v>
      </c>
      <c r="C666" s="113">
        <v>82.488713080682118</v>
      </c>
      <c r="D666" s="250"/>
      <c r="F666" s="250"/>
    </row>
    <row r="667" spans="2:6" x14ac:dyDescent="0.35">
      <c r="B667" s="84">
        <v>622</v>
      </c>
      <c r="C667" s="113">
        <v>75.133327004201902</v>
      </c>
      <c r="D667" s="250"/>
      <c r="F667" s="250"/>
    </row>
    <row r="668" spans="2:6" x14ac:dyDescent="0.35">
      <c r="B668" s="84">
        <v>623</v>
      </c>
      <c r="C668" s="113">
        <v>68.86664769411469</v>
      </c>
      <c r="D668" s="250"/>
      <c r="F668" s="250"/>
    </row>
    <row r="669" spans="2:6" x14ac:dyDescent="0.35">
      <c r="B669" s="84">
        <v>624</v>
      </c>
      <c r="C669" s="113">
        <v>60.31768859130883</v>
      </c>
      <c r="D669" s="250"/>
      <c r="F669" s="250"/>
    </row>
    <row r="670" spans="2:6" x14ac:dyDescent="0.35">
      <c r="B670" s="84">
        <v>625</v>
      </c>
      <c r="C670" s="113">
        <v>54.416468975492627</v>
      </c>
      <c r="D670" s="250"/>
      <c r="F670" s="250"/>
    </row>
    <row r="671" spans="2:6" x14ac:dyDescent="0.35">
      <c r="B671" s="84">
        <v>626</v>
      </c>
      <c r="C671" s="113">
        <v>52.908004017176381</v>
      </c>
      <c r="D671" s="250"/>
      <c r="F671" s="250"/>
    </row>
    <row r="672" spans="2:6" x14ac:dyDescent="0.35">
      <c r="B672" s="84">
        <v>627</v>
      </c>
      <c r="C672" s="113">
        <v>51.71789637357255</v>
      </c>
      <c r="D672" s="250"/>
      <c r="F672" s="250"/>
    </row>
    <row r="673" spans="2:6" x14ac:dyDescent="0.35">
      <c r="B673" s="84">
        <v>628</v>
      </c>
      <c r="C673" s="113">
        <v>51.798381243965203</v>
      </c>
      <c r="D673" s="250"/>
      <c r="F673" s="250"/>
    </row>
    <row r="674" spans="2:6" x14ac:dyDescent="0.35">
      <c r="B674" s="84">
        <v>629</v>
      </c>
      <c r="C674" s="113">
        <v>53.081376751881201</v>
      </c>
      <c r="D674" s="250"/>
      <c r="F674" s="250"/>
    </row>
    <row r="675" spans="2:6" x14ac:dyDescent="0.35">
      <c r="B675" s="84">
        <v>630</v>
      </c>
      <c r="C675" s="113">
        <v>63.816447522483138</v>
      </c>
      <c r="D675" s="250"/>
      <c r="F675" s="250"/>
    </row>
    <row r="676" spans="2:6" x14ac:dyDescent="0.35">
      <c r="B676" s="84">
        <v>631</v>
      </c>
      <c r="C676" s="113">
        <v>74.907134405920701</v>
      </c>
      <c r="D676" s="250"/>
      <c r="F676" s="250"/>
    </row>
    <row r="677" spans="2:6" x14ac:dyDescent="0.35">
      <c r="B677" s="84">
        <v>632</v>
      </c>
      <c r="C677" s="113">
        <v>79.568750564621155</v>
      </c>
      <c r="D677" s="250"/>
      <c r="F677" s="250"/>
    </row>
    <row r="678" spans="2:6" x14ac:dyDescent="0.35">
      <c r="B678" s="84">
        <v>633</v>
      </c>
      <c r="C678" s="113">
        <v>76.379503927791362</v>
      </c>
      <c r="D678" s="250"/>
      <c r="F678" s="250"/>
    </row>
    <row r="679" spans="2:6" x14ac:dyDescent="0.35">
      <c r="B679" s="84">
        <v>634</v>
      </c>
      <c r="C679" s="113">
        <v>69.852738381295936</v>
      </c>
      <c r="D679" s="250"/>
      <c r="F679" s="250"/>
    </row>
    <row r="680" spans="2:6" x14ac:dyDescent="0.35">
      <c r="B680" s="84">
        <v>635</v>
      </c>
      <c r="C680" s="113">
        <v>68.305511478710358</v>
      </c>
      <c r="D680" s="250"/>
      <c r="F680" s="250"/>
    </row>
    <row r="681" spans="2:6" x14ac:dyDescent="0.35">
      <c r="B681" s="84">
        <v>636</v>
      </c>
      <c r="C681" s="113">
        <v>64.353482664881781</v>
      </c>
      <c r="D681" s="250"/>
      <c r="F681" s="250"/>
    </row>
    <row r="682" spans="2:6" x14ac:dyDescent="0.35">
      <c r="B682" s="84">
        <v>637</v>
      </c>
      <c r="C682" s="113">
        <v>59.434774151366618</v>
      </c>
      <c r="D682" s="250"/>
      <c r="F682" s="250"/>
    </row>
    <row r="683" spans="2:6" x14ac:dyDescent="0.35">
      <c r="B683" s="84">
        <v>638</v>
      </c>
      <c r="C683" s="113">
        <v>58.939896764594195</v>
      </c>
      <c r="D683" s="250"/>
      <c r="F683" s="250"/>
    </row>
    <row r="684" spans="2:6" x14ac:dyDescent="0.35">
      <c r="B684" s="84">
        <v>639</v>
      </c>
      <c r="C684" s="113">
        <v>60.146217336810672</v>
      </c>
      <c r="D684" s="250"/>
      <c r="F684" s="250"/>
    </row>
    <row r="685" spans="2:6" x14ac:dyDescent="0.35">
      <c r="B685" s="84">
        <v>640</v>
      </c>
      <c r="C685" s="113">
        <v>64.220764539657338</v>
      </c>
      <c r="D685" s="250"/>
      <c r="F685" s="250"/>
    </row>
    <row r="686" spans="2:6" x14ac:dyDescent="0.35">
      <c r="B686" s="84">
        <v>641</v>
      </c>
      <c r="C686" s="113">
        <v>69.676172309207473</v>
      </c>
      <c r="D686" s="250"/>
      <c r="F686" s="250"/>
    </row>
    <row r="687" spans="2:6" x14ac:dyDescent="0.35">
      <c r="B687" s="84">
        <v>642</v>
      </c>
      <c r="C687" s="113">
        <v>92.765884283496277</v>
      </c>
      <c r="D687" s="250"/>
      <c r="F687" s="250"/>
    </row>
    <row r="688" spans="2:6" x14ac:dyDescent="0.35">
      <c r="B688" s="84">
        <v>643</v>
      </c>
      <c r="C688" s="113">
        <v>98.078299852747477</v>
      </c>
      <c r="D688" s="250"/>
      <c r="F688" s="250"/>
    </row>
    <row r="689" spans="2:6" x14ac:dyDescent="0.35">
      <c r="B689" s="84">
        <v>644</v>
      </c>
      <c r="C689" s="113">
        <v>81.320964702294816</v>
      </c>
      <c r="D689" s="250"/>
      <c r="F689" s="250"/>
    </row>
    <row r="690" spans="2:6" x14ac:dyDescent="0.35">
      <c r="B690" s="84">
        <v>645</v>
      </c>
      <c r="C690" s="113">
        <v>79.955993479975831</v>
      </c>
      <c r="D690" s="250"/>
      <c r="F690" s="250"/>
    </row>
    <row r="691" spans="2:6" x14ac:dyDescent="0.35">
      <c r="B691" s="84">
        <v>646</v>
      </c>
      <c r="C691" s="113">
        <v>72.609801316760951</v>
      </c>
      <c r="D691" s="250"/>
      <c r="F691" s="250"/>
    </row>
    <row r="692" spans="2:6" x14ac:dyDescent="0.35">
      <c r="B692" s="84">
        <v>647</v>
      </c>
      <c r="C692" s="113">
        <v>67.352008615556031</v>
      </c>
      <c r="D692" s="250"/>
      <c r="F692" s="250"/>
    </row>
    <row r="693" spans="2:6" x14ac:dyDescent="0.35">
      <c r="B693" s="84">
        <v>648</v>
      </c>
      <c r="C693" s="113">
        <v>60.136121131438443</v>
      </c>
      <c r="D693" s="250"/>
      <c r="F693" s="250"/>
    </row>
    <row r="694" spans="2:6" x14ac:dyDescent="0.35">
      <c r="B694" s="84">
        <v>649</v>
      </c>
      <c r="C694" s="113">
        <v>51.150258093508256</v>
      </c>
      <c r="D694" s="250"/>
      <c r="F694" s="250"/>
    </row>
    <row r="695" spans="2:6" x14ac:dyDescent="0.35">
      <c r="B695" s="84">
        <v>650</v>
      </c>
      <c r="C695" s="113">
        <v>51.105359003068862</v>
      </c>
      <c r="D695" s="250"/>
      <c r="F695" s="250"/>
    </row>
    <row r="696" spans="2:6" x14ac:dyDescent="0.35">
      <c r="B696" s="84">
        <v>651</v>
      </c>
      <c r="C696" s="113">
        <v>50.280971500584947</v>
      </c>
      <c r="D696" s="250"/>
      <c r="F696" s="250"/>
    </row>
    <row r="697" spans="2:6" x14ac:dyDescent="0.35">
      <c r="B697" s="84">
        <v>652</v>
      </c>
      <c r="C697" s="113">
        <v>50.826262646920902</v>
      </c>
      <c r="D697" s="250"/>
      <c r="F697" s="250"/>
    </row>
    <row r="698" spans="2:6" x14ac:dyDescent="0.35">
      <c r="B698" s="84">
        <v>653</v>
      </c>
      <c r="C698" s="113">
        <v>51.173661411092127</v>
      </c>
      <c r="D698" s="250"/>
      <c r="F698" s="250"/>
    </row>
    <row r="699" spans="2:6" x14ac:dyDescent="0.35">
      <c r="B699" s="84">
        <v>654</v>
      </c>
      <c r="C699" s="113">
        <v>61.072649412094094</v>
      </c>
      <c r="D699" s="250"/>
      <c r="F699" s="250"/>
    </row>
    <row r="700" spans="2:6" x14ac:dyDescent="0.35">
      <c r="B700" s="84">
        <v>655</v>
      </c>
      <c r="C700" s="113">
        <v>75.966386511982208</v>
      </c>
      <c r="D700" s="250"/>
      <c r="F700" s="250"/>
    </row>
    <row r="701" spans="2:6" x14ac:dyDescent="0.35">
      <c r="B701" s="84">
        <v>656</v>
      </c>
      <c r="C701" s="113">
        <v>79.097314314904338</v>
      </c>
      <c r="D701" s="250"/>
      <c r="F701" s="250"/>
    </row>
    <row r="702" spans="2:6" x14ac:dyDescent="0.35">
      <c r="B702" s="84">
        <v>657</v>
      </c>
      <c r="C702" s="113">
        <v>75.506412641440605</v>
      </c>
      <c r="D702" s="250"/>
      <c r="F702" s="250"/>
    </row>
    <row r="703" spans="2:6" x14ac:dyDescent="0.35">
      <c r="B703" s="84">
        <v>658</v>
      </c>
      <c r="C703" s="113">
        <v>67.993341816133949</v>
      </c>
      <c r="D703" s="250"/>
      <c r="F703" s="250"/>
    </row>
    <row r="704" spans="2:6" x14ac:dyDescent="0.35">
      <c r="B704" s="84">
        <v>659</v>
      </c>
      <c r="C704" s="113">
        <v>65.304072951044617</v>
      </c>
      <c r="D704" s="250"/>
      <c r="F704" s="250"/>
    </row>
    <row r="705" spans="2:6" x14ac:dyDescent="0.35">
      <c r="B705" s="84">
        <v>660</v>
      </c>
      <c r="C705" s="113">
        <v>59.980610821833629</v>
      </c>
      <c r="D705" s="250"/>
      <c r="F705" s="250"/>
    </row>
    <row r="706" spans="2:6" x14ac:dyDescent="0.35">
      <c r="B706" s="84">
        <v>661</v>
      </c>
      <c r="C706" s="113">
        <v>57.446324838132867</v>
      </c>
      <c r="D706" s="250"/>
      <c r="F706" s="250"/>
    </row>
    <row r="707" spans="2:6" x14ac:dyDescent="0.35">
      <c r="B707" s="84">
        <v>662</v>
      </c>
      <c r="C707" s="113">
        <v>56.435100508416518</v>
      </c>
      <c r="D707" s="250"/>
      <c r="F707" s="250"/>
    </row>
    <row r="708" spans="2:6" x14ac:dyDescent="0.35">
      <c r="B708" s="84">
        <v>663</v>
      </c>
      <c r="C708" s="113">
        <v>57.278358345849796</v>
      </c>
      <c r="D708" s="250"/>
      <c r="F708" s="250"/>
    </row>
    <row r="709" spans="2:6" x14ac:dyDescent="0.35">
      <c r="B709" s="84">
        <v>664</v>
      </c>
      <c r="C709" s="113">
        <v>63.441201689335983</v>
      </c>
      <c r="D709" s="250"/>
      <c r="F709" s="250"/>
    </row>
    <row r="710" spans="2:6" x14ac:dyDescent="0.35">
      <c r="B710" s="84">
        <v>665</v>
      </c>
      <c r="C710" s="113">
        <v>71.620128692318104</v>
      </c>
      <c r="D710" s="250"/>
      <c r="F710" s="250"/>
    </row>
    <row r="711" spans="2:6" x14ac:dyDescent="0.35">
      <c r="B711" s="84">
        <v>666</v>
      </c>
      <c r="C711" s="113">
        <v>92.807322432360763</v>
      </c>
      <c r="D711" s="250"/>
      <c r="F711" s="250"/>
    </row>
    <row r="712" spans="2:6" x14ac:dyDescent="0.35">
      <c r="B712" s="84">
        <v>667</v>
      </c>
      <c r="C712" s="113">
        <v>98.419565158640651</v>
      </c>
      <c r="D712" s="250"/>
      <c r="F712" s="250"/>
    </row>
    <row r="713" spans="2:6" x14ac:dyDescent="0.35">
      <c r="B713" s="84">
        <v>668</v>
      </c>
      <c r="C713" s="113">
        <v>86.833774325501324</v>
      </c>
      <c r="D713" s="250"/>
      <c r="F713" s="250"/>
    </row>
    <row r="714" spans="2:6" x14ac:dyDescent="0.35">
      <c r="B714" s="84">
        <v>669</v>
      </c>
      <c r="C714" s="113">
        <v>79.757829455392965</v>
      </c>
      <c r="D714" s="250"/>
      <c r="F714" s="250"/>
    </row>
    <row r="715" spans="2:6" x14ac:dyDescent="0.35">
      <c r="B715" s="84">
        <v>670</v>
      </c>
      <c r="C715" s="113">
        <v>71.317116237745182</v>
      </c>
      <c r="D715" s="250"/>
      <c r="F715" s="250"/>
    </row>
    <row r="716" spans="2:6" x14ac:dyDescent="0.35">
      <c r="B716" s="84">
        <v>671</v>
      </c>
      <c r="C716" s="113">
        <v>67.301919185191466</v>
      </c>
      <c r="D716" s="250"/>
      <c r="F716" s="250"/>
    </row>
    <row r="717" spans="2:6" x14ac:dyDescent="0.35">
      <c r="B717" s="84">
        <v>672</v>
      </c>
      <c r="C717" s="113">
        <v>61.458975559072655</v>
      </c>
      <c r="D717" s="250"/>
      <c r="F717" s="250"/>
    </row>
    <row r="718" spans="2:6" x14ac:dyDescent="0.35">
      <c r="B718" s="84">
        <v>673</v>
      </c>
      <c r="C718" s="113">
        <v>51.883890873019823</v>
      </c>
      <c r="D718" s="250"/>
      <c r="F718" s="250"/>
    </row>
    <row r="719" spans="2:6" x14ac:dyDescent="0.35">
      <c r="B719" s="84">
        <v>674</v>
      </c>
      <c r="C719" s="113">
        <v>51.447885148412276</v>
      </c>
      <c r="D719" s="250"/>
      <c r="F719" s="250"/>
    </row>
    <row r="720" spans="2:6" x14ac:dyDescent="0.35">
      <c r="B720" s="84">
        <v>675</v>
      </c>
      <c r="C720" s="113">
        <v>50.513206845777361</v>
      </c>
      <c r="D720" s="250"/>
      <c r="F720" s="250"/>
    </row>
    <row r="721" spans="2:6" x14ac:dyDescent="0.35">
      <c r="B721" s="84">
        <v>676</v>
      </c>
      <c r="C721" s="113">
        <v>50.627517176476346</v>
      </c>
      <c r="D721" s="250"/>
      <c r="F721" s="250"/>
    </row>
    <row r="722" spans="2:6" x14ac:dyDescent="0.35">
      <c r="B722" s="84">
        <v>677</v>
      </c>
      <c r="C722" s="113">
        <v>52.060743264201236</v>
      </c>
      <c r="D722" s="250"/>
      <c r="F722" s="250"/>
    </row>
    <row r="723" spans="2:6" x14ac:dyDescent="0.35">
      <c r="B723" s="84">
        <v>678</v>
      </c>
      <c r="C723" s="113">
        <v>63.324429004986584</v>
      </c>
      <c r="D723" s="250"/>
      <c r="F723" s="250"/>
    </row>
    <row r="724" spans="2:6" x14ac:dyDescent="0.35">
      <c r="B724" s="84">
        <v>679</v>
      </c>
      <c r="C724" s="113">
        <v>74.668289804567522</v>
      </c>
      <c r="D724" s="250"/>
      <c r="F724" s="250"/>
    </row>
    <row r="725" spans="2:6" x14ac:dyDescent="0.35">
      <c r="B725" s="84">
        <v>680</v>
      </c>
      <c r="C725" s="113">
        <v>80.883625778900765</v>
      </c>
      <c r="D725" s="250"/>
      <c r="F725" s="250"/>
    </row>
    <row r="726" spans="2:6" x14ac:dyDescent="0.35">
      <c r="B726" s="84">
        <v>681</v>
      </c>
      <c r="C726" s="113">
        <v>76.350771912111526</v>
      </c>
      <c r="D726" s="250"/>
      <c r="F726" s="250"/>
    </row>
    <row r="727" spans="2:6" x14ac:dyDescent="0.35">
      <c r="B727" s="84">
        <v>682</v>
      </c>
      <c r="C727" s="113">
        <v>72.187260616414463</v>
      </c>
      <c r="D727" s="250"/>
      <c r="F727" s="250"/>
    </row>
    <row r="728" spans="2:6" x14ac:dyDescent="0.35">
      <c r="B728" s="84">
        <v>683</v>
      </c>
      <c r="C728" s="113">
        <v>72.555586971281315</v>
      </c>
      <c r="D728" s="250"/>
      <c r="F728" s="250"/>
    </row>
    <row r="729" spans="2:6" x14ac:dyDescent="0.35">
      <c r="B729" s="84">
        <v>684</v>
      </c>
      <c r="C729" s="113">
        <v>68.009634249572443</v>
      </c>
      <c r="D729" s="250"/>
      <c r="F729" s="250"/>
    </row>
    <row r="730" spans="2:6" x14ac:dyDescent="0.35">
      <c r="B730" s="84">
        <v>685</v>
      </c>
      <c r="C730" s="113">
        <v>64.718969282103672</v>
      </c>
      <c r="D730" s="250"/>
      <c r="F730" s="250"/>
    </row>
    <row r="731" spans="2:6" x14ac:dyDescent="0.35">
      <c r="B731" s="84">
        <v>686</v>
      </c>
      <c r="C731" s="113">
        <v>59.511505594313313</v>
      </c>
      <c r="D731" s="250"/>
      <c r="F731" s="250"/>
    </row>
    <row r="732" spans="2:6" x14ac:dyDescent="0.35">
      <c r="B732" s="84">
        <v>687</v>
      </c>
      <c r="C732" s="113">
        <v>64.530115970104632</v>
      </c>
      <c r="D732" s="250"/>
      <c r="F732" s="250"/>
    </row>
    <row r="733" spans="2:6" x14ac:dyDescent="0.35">
      <c r="B733" s="84">
        <v>688</v>
      </c>
      <c r="C733" s="113">
        <v>69.689904352279086</v>
      </c>
      <c r="D733" s="250"/>
      <c r="F733" s="250"/>
    </row>
    <row r="734" spans="2:6" x14ac:dyDescent="0.35">
      <c r="B734" s="84">
        <v>689</v>
      </c>
      <c r="C734" s="113">
        <v>75.806009142521233</v>
      </c>
      <c r="D734" s="250"/>
      <c r="F734" s="250"/>
    </row>
    <row r="735" spans="2:6" x14ac:dyDescent="0.35">
      <c r="B735" s="84">
        <v>690</v>
      </c>
      <c r="C735" s="113">
        <v>93.30223003550239</v>
      </c>
      <c r="D735" s="250"/>
      <c r="F735" s="250"/>
    </row>
    <row r="736" spans="2:6" x14ac:dyDescent="0.35">
      <c r="B736" s="84">
        <v>691</v>
      </c>
      <c r="C736" s="113">
        <v>98.258194356696634</v>
      </c>
      <c r="D736" s="250"/>
      <c r="F736" s="250"/>
    </row>
    <row r="737" spans="2:6" x14ac:dyDescent="0.35">
      <c r="B737" s="84">
        <v>692</v>
      </c>
      <c r="C737" s="113">
        <v>86.184623250720833</v>
      </c>
      <c r="D737" s="250"/>
      <c r="F737" s="250"/>
    </row>
    <row r="738" spans="2:6" x14ac:dyDescent="0.35">
      <c r="B738" s="84">
        <v>693</v>
      </c>
      <c r="C738" s="113">
        <v>82.068182617360208</v>
      </c>
      <c r="D738" s="250"/>
      <c r="F738" s="250"/>
    </row>
    <row r="739" spans="2:6" x14ac:dyDescent="0.35">
      <c r="B739" s="84">
        <v>694</v>
      </c>
      <c r="C739" s="113">
        <v>73.716663387359986</v>
      </c>
      <c r="D739" s="250"/>
      <c r="F739" s="250"/>
    </row>
    <row r="740" spans="2:6" x14ac:dyDescent="0.35">
      <c r="B740" s="84">
        <v>695</v>
      </c>
      <c r="C740" s="113">
        <v>64.999814310406848</v>
      </c>
      <c r="D740" s="250"/>
      <c r="F740" s="250"/>
    </row>
    <row r="741" spans="2:6" x14ac:dyDescent="0.35">
      <c r="B741" s="84">
        <v>696</v>
      </c>
      <c r="C741" s="113">
        <v>59.81942776394505</v>
      </c>
      <c r="D741" s="250"/>
      <c r="F741" s="250"/>
    </row>
    <row r="742" spans="2:6" x14ac:dyDescent="0.35">
      <c r="B742" s="84">
        <v>697</v>
      </c>
      <c r="C742" s="113">
        <v>55.704028668532985</v>
      </c>
      <c r="D742" s="250"/>
      <c r="F742" s="250"/>
    </row>
    <row r="743" spans="2:6" x14ac:dyDescent="0.35">
      <c r="B743" s="84">
        <v>698</v>
      </c>
      <c r="C743" s="113">
        <v>52.788369835352093</v>
      </c>
      <c r="D743" s="250"/>
      <c r="F743" s="250"/>
    </row>
    <row r="744" spans="2:6" x14ac:dyDescent="0.35">
      <c r="B744" s="84">
        <v>699</v>
      </c>
      <c r="C744" s="113">
        <v>52.639281739018919</v>
      </c>
      <c r="D744" s="250"/>
      <c r="F744" s="250"/>
    </row>
    <row r="745" spans="2:6" x14ac:dyDescent="0.35">
      <c r="B745" s="84">
        <v>700</v>
      </c>
      <c r="C745" s="113">
        <v>52.673151867007903</v>
      </c>
      <c r="D745" s="250"/>
      <c r="F745" s="250"/>
    </row>
    <row r="746" spans="2:6" x14ac:dyDescent="0.35">
      <c r="B746" s="84">
        <v>701</v>
      </c>
      <c r="C746" s="113">
        <v>55.466406226345313</v>
      </c>
      <c r="D746" s="250"/>
      <c r="F746" s="250"/>
    </row>
    <row r="747" spans="2:6" x14ac:dyDescent="0.35">
      <c r="B747" s="84">
        <v>702</v>
      </c>
      <c r="C747" s="113">
        <v>64.74335561368035</v>
      </c>
      <c r="D747" s="250"/>
      <c r="F747" s="250"/>
    </row>
    <row r="748" spans="2:6" x14ac:dyDescent="0.35">
      <c r="B748" s="84">
        <v>703</v>
      </c>
      <c r="C748" s="113">
        <v>75.436597606659063</v>
      </c>
      <c r="D748" s="250"/>
      <c r="F748" s="250"/>
    </row>
    <row r="749" spans="2:6" x14ac:dyDescent="0.35">
      <c r="B749" s="84">
        <v>704</v>
      </c>
      <c r="C749" s="113">
        <v>80.76776079026223</v>
      </c>
      <c r="D749" s="250"/>
      <c r="F749" s="250"/>
    </row>
    <row r="750" spans="2:6" x14ac:dyDescent="0.35">
      <c r="B750" s="84">
        <v>705</v>
      </c>
      <c r="C750" s="113">
        <v>77.445724206765462</v>
      </c>
      <c r="D750" s="250"/>
      <c r="F750" s="250"/>
    </row>
    <row r="751" spans="2:6" x14ac:dyDescent="0.35">
      <c r="B751" s="84">
        <v>706</v>
      </c>
      <c r="C751" s="113">
        <v>73.021697878560801</v>
      </c>
      <c r="D751" s="250"/>
      <c r="F751" s="250"/>
    </row>
    <row r="752" spans="2:6" x14ac:dyDescent="0.35">
      <c r="B752" s="84">
        <v>707</v>
      </c>
      <c r="C752" s="113">
        <v>73.872512091747922</v>
      </c>
      <c r="D752" s="250"/>
      <c r="F752" s="250"/>
    </row>
    <row r="753" spans="2:6" x14ac:dyDescent="0.35">
      <c r="B753" s="84">
        <v>708</v>
      </c>
      <c r="C753" s="113">
        <v>66.827739874365662</v>
      </c>
      <c r="D753" s="250"/>
      <c r="F753" s="250"/>
    </row>
    <row r="754" spans="2:6" x14ac:dyDescent="0.35">
      <c r="B754" s="84">
        <v>709</v>
      </c>
      <c r="C754" s="113">
        <v>67.677448471322137</v>
      </c>
      <c r="D754" s="250"/>
      <c r="F754" s="250"/>
    </row>
    <row r="755" spans="2:6" x14ac:dyDescent="0.35">
      <c r="B755" s="84">
        <v>710</v>
      </c>
      <c r="C755" s="113">
        <v>64.315375823165382</v>
      </c>
      <c r="D755" s="250"/>
      <c r="F755" s="250"/>
    </row>
    <row r="756" spans="2:6" x14ac:dyDescent="0.35">
      <c r="B756" s="84">
        <v>711</v>
      </c>
      <c r="C756" s="113">
        <v>66.523504054281346</v>
      </c>
      <c r="D756" s="250"/>
      <c r="F756" s="250"/>
    </row>
    <row r="757" spans="2:6" x14ac:dyDescent="0.35">
      <c r="B757" s="84">
        <v>712</v>
      </c>
      <c r="C757" s="113">
        <v>69.679249918498101</v>
      </c>
      <c r="D757" s="250"/>
      <c r="F757" s="250"/>
    </row>
    <row r="758" spans="2:6" x14ac:dyDescent="0.35">
      <c r="B758" s="84">
        <v>713</v>
      </c>
      <c r="C758" s="113">
        <v>80.716859919951133</v>
      </c>
      <c r="D758" s="250"/>
      <c r="F758" s="250"/>
    </row>
    <row r="759" spans="2:6" x14ac:dyDescent="0.35">
      <c r="B759" s="84">
        <v>714</v>
      </c>
      <c r="C759" s="113">
        <v>95.794289785605429</v>
      </c>
      <c r="D759" s="250"/>
      <c r="F759" s="250"/>
    </row>
    <row r="760" spans="2:6" x14ac:dyDescent="0.35">
      <c r="B760" s="84">
        <v>715</v>
      </c>
      <c r="C760" s="113">
        <v>97.012253634771042</v>
      </c>
      <c r="D760" s="250"/>
      <c r="F760" s="250"/>
    </row>
    <row r="761" spans="2:6" x14ac:dyDescent="0.35">
      <c r="B761" s="84">
        <v>716</v>
      </c>
      <c r="C761" s="113">
        <v>83.281265476706821</v>
      </c>
      <c r="D761" s="250"/>
      <c r="F761" s="250"/>
    </row>
    <row r="762" spans="2:6" x14ac:dyDescent="0.35">
      <c r="B762" s="84">
        <v>717</v>
      </c>
      <c r="C762" s="113">
        <v>78.532579980508984</v>
      </c>
      <c r="D762" s="250"/>
      <c r="F762" s="250"/>
    </row>
    <row r="763" spans="2:6" x14ac:dyDescent="0.35">
      <c r="B763" s="84">
        <v>718</v>
      </c>
      <c r="C763" s="113">
        <v>73.786006912207057</v>
      </c>
      <c r="D763" s="250"/>
      <c r="F763" s="250"/>
    </row>
    <row r="764" spans="2:6" x14ac:dyDescent="0.35">
      <c r="B764" s="84">
        <v>719</v>
      </c>
      <c r="C764" s="113">
        <v>66.469187530712858</v>
      </c>
      <c r="D764" s="250"/>
      <c r="F764" s="250"/>
    </row>
    <row r="765" spans="2:6" x14ac:dyDescent="0.35">
      <c r="B765" s="84">
        <v>720</v>
      </c>
      <c r="C765" s="113">
        <v>61.858141964723558</v>
      </c>
      <c r="D765" s="250"/>
      <c r="F765" s="250"/>
    </row>
    <row r="766" spans="2:6" x14ac:dyDescent="0.35">
      <c r="B766" s="84">
        <v>721</v>
      </c>
      <c r="C766" s="113">
        <v>57.194569442255251</v>
      </c>
      <c r="D766" s="250"/>
      <c r="F766" s="250"/>
    </row>
    <row r="767" spans="2:6" x14ac:dyDescent="0.35">
      <c r="B767" s="84">
        <v>722</v>
      </c>
      <c r="C767" s="113">
        <v>54.859784367177923</v>
      </c>
      <c r="D767" s="250"/>
      <c r="F767" s="250"/>
    </row>
    <row r="768" spans="2:6" x14ac:dyDescent="0.35">
      <c r="B768" s="84">
        <v>723</v>
      </c>
      <c r="C768" s="113">
        <v>52.94830147548587</v>
      </c>
      <c r="D768" s="250"/>
      <c r="F768" s="250"/>
    </row>
    <row r="769" spans="2:6" x14ac:dyDescent="0.35">
      <c r="B769" s="84">
        <v>724</v>
      </c>
      <c r="C769" s="113">
        <v>52.676915214562236</v>
      </c>
      <c r="D769" s="250"/>
      <c r="F769" s="250"/>
    </row>
    <row r="770" spans="2:6" x14ac:dyDescent="0.35">
      <c r="B770" s="84">
        <v>725</v>
      </c>
      <c r="C770" s="113">
        <v>52.747015535955626</v>
      </c>
      <c r="D770" s="250"/>
      <c r="F770" s="250"/>
    </row>
    <row r="771" spans="2:6" x14ac:dyDescent="0.35">
      <c r="B771" s="84">
        <v>726</v>
      </c>
      <c r="C771" s="113">
        <v>57.380780729717664</v>
      </c>
      <c r="D771" s="250"/>
      <c r="F771" s="250"/>
    </row>
    <row r="772" spans="2:6" x14ac:dyDescent="0.35">
      <c r="B772" s="84">
        <v>727</v>
      </c>
      <c r="C772" s="113">
        <v>56.828459851135591</v>
      </c>
      <c r="D772" s="250"/>
      <c r="F772" s="250"/>
    </row>
    <row r="773" spans="2:6" x14ac:dyDescent="0.35">
      <c r="B773" s="84">
        <v>728</v>
      </c>
      <c r="C773" s="113">
        <v>57.922348830768819</v>
      </c>
      <c r="D773" s="250"/>
      <c r="F773" s="250"/>
    </row>
    <row r="774" spans="2:6" x14ac:dyDescent="0.35">
      <c r="B774" s="84">
        <v>729</v>
      </c>
      <c r="C774" s="113">
        <v>59.718826372622623</v>
      </c>
      <c r="D774" s="250"/>
      <c r="F774" s="250"/>
    </row>
    <row r="775" spans="2:6" x14ac:dyDescent="0.35">
      <c r="B775" s="84">
        <v>730</v>
      </c>
      <c r="C775" s="113">
        <v>59.805905622129337</v>
      </c>
      <c r="D775" s="250"/>
      <c r="F775" s="250"/>
    </row>
    <row r="776" spans="2:6" x14ac:dyDescent="0.35">
      <c r="B776" s="84">
        <v>731</v>
      </c>
      <c r="C776" s="113">
        <v>57.580427720932398</v>
      </c>
      <c r="D776" s="250"/>
      <c r="F776" s="250"/>
    </row>
    <row r="777" spans="2:6" x14ac:dyDescent="0.35">
      <c r="B777" s="84">
        <v>732</v>
      </c>
      <c r="C777" s="113">
        <v>55.614367444597299</v>
      </c>
      <c r="D777" s="250"/>
      <c r="F777" s="250"/>
    </row>
    <row r="778" spans="2:6" x14ac:dyDescent="0.35">
      <c r="B778" s="84">
        <v>733</v>
      </c>
      <c r="C778" s="113">
        <v>53.179077601783753</v>
      </c>
      <c r="D778" s="250"/>
      <c r="F778" s="250"/>
    </row>
    <row r="779" spans="2:6" x14ac:dyDescent="0.35">
      <c r="B779" s="84">
        <v>734</v>
      </c>
      <c r="C779" s="113">
        <v>52.730006055484139</v>
      </c>
      <c r="D779" s="250"/>
      <c r="F779" s="250"/>
    </row>
    <row r="780" spans="2:6" x14ac:dyDescent="0.35">
      <c r="B780" s="84">
        <v>735</v>
      </c>
      <c r="C780" s="113">
        <v>52.545283097563072</v>
      </c>
      <c r="D780" s="250"/>
      <c r="F780" s="250"/>
    </row>
    <row r="781" spans="2:6" x14ac:dyDescent="0.35">
      <c r="B781" s="84">
        <v>736</v>
      </c>
      <c r="C781" s="113">
        <v>56.384639981931585</v>
      </c>
      <c r="D781" s="250"/>
      <c r="F781" s="250"/>
    </row>
    <row r="782" spans="2:6" x14ac:dyDescent="0.35">
      <c r="B782" s="84">
        <v>737</v>
      </c>
      <c r="C782" s="113">
        <v>64.093218251043837</v>
      </c>
      <c r="D782" s="250"/>
      <c r="F782" s="250"/>
    </row>
    <row r="783" spans="2:6" x14ac:dyDescent="0.35">
      <c r="B783" s="84">
        <v>738</v>
      </c>
      <c r="C783" s="113">
        <v>82.580113429818766</v>
      </c>
      <c r="D783" s="250"/>
      <c r="F783" s="250"/>
    </row>
    <row r="784" spans="2:6" x14ac:dyDescent="0.35">
      <c r="B784" s="84">
        <v>739</v>
      </c>
      <c r="C784" s="113">
        <v>92.812442811539682</v>
      </c>
      <c r="D784" s="250"/>
      <c r="F784" s="250"/>
    </row>
    <row r="785" spans="2:6" x14ac:dyDescent="0.35">
      <c r="B785" s="84">
        <v>740</v>
      </c>
      <c r="C785" s="113">
        <v>83.126691822921558</v>
      </c>
      <c r="D785" s="250"/>
      <c r="F785" s="250"/>
    </row>
    <row r="786" spans="2:6" x14ac:dyDescent="0.35">
      <c r="B786" s="84">
        <v>741</v>
      </c>
      <c r="C786" s="113">
        <v>79.071993129963147</v>
      </c>
      <c r="D786" s="250"/>
      <c r="F786" s="250"/>
    </row>
    <row r="787" spans="2:6" x14ac:dyDescent="0.35">
      <c r="B787" s="84">
        <v>742</v>
      </c>
      <c r="C787" s="113">
        <v>72.245798455507838</v>
      </c>
      <c r="D787" s="250"/>
      <c r="F787" s="250"/>
    </row>
    <row r="788" spans="2:6" x14ac:dyDescent="0.35">
      <c r="B788" s="84">
        <v>743</v>
      </c>
      <c r="C788" s="113">
        <v>65.106664359389598</v>
      </c>
      <c r="D788" s="250"/>
      <c r="F788" s="250"/>
    </row>
    <row r="789" spans="2:6" x14ac:dyDescent="0.35">
      <c r="B789" s="84">
        <v>744</v>
      </c>
      <c r="C789" s="113">
        <v>61.344136726723789</v>
      </c>
      <c r="D789" s="250"/>
      <c r="F789" s="250"/>
    </row>
    <row r="790" spans="2:6" x14ac:dyDescent="0.35">
      <c r="B790" s="84">
        <v>745</v>
      </c>
      <c r="C790" s="113">
        <v>55.079419283767002</v>
      </c>
      <c r="D790" s="250"/>
      <c r="F790" s="250"/>
    </row>
    <row r="791" spans="2:6" x14ac:dyDescent="0.35">
      <c r="B791" s="84">
        <v>746</v>
      </c>
      <c r="C791" s="113">
        <v>53.550543393431902</v>
      </c>
      <c r="D791" s="250"/>
      <c r="F791" s="250"/>
    </row>
    <row r="792" spans="2:6" x14ac:dyDescent="0.35">
      <c r="B792" s="84">
        <v>747</v>
      </c>
      <c r="C792" s="113">
        <v>56.453700258466071</v>
      </c>
      <c r="D792" s="250"/>
      <c r="F792" s="250"/>
    </row>
    <row r="793" spans="2:6" x14ac:dyDescent="0.35">
      <c r="B793" s="84">
        <v>748</v>
      </c>
      <c r="C793" s="113">
        <v>52.908648124136576</v>
      </c>
      <c r="D793" s="250"/>
      <c r="F793" s="250"/>
    </row>
    <row r="794" spans="2:6" x14ac:dyDescent="0.35">
      <c r="B794" s="84">
        <v>749</v>
      </c>
      <c r="C794" s="113">
        <v>53.45348304549109</v>
      </c>
      <c r="D794" s="250"/>
      <c r="F794" s="250"/>
    </row>
    <row r="795" spans="2:6" x14ac:dyDescent="0.35">
      <c r="B795" s="84">
        <v>750</v>
      </c>
      <c r="C795" s="113">
        <v>58.577567775696181</v>
      </c>
      <c r="D795" s="250"/>
      <c r="F795" s="250"/>
    </row>
    <row r="796" spans="2:6" x14ac:dyDescent="0.35">
      <c r="B796" s="84">
        <v>751</v>
      </c>
      <c r="C796" s="113">
        <v>59.764454303987506</v>
      </c>
      <c r="D796" s="250"/>
      <c r="F796" s="250"/>
    </row>
    <row r="797" spans="2:6" x14ac:dyDescent="0.35">
      <c r="B797" s="84">
        <v>752</v>
      </c>
      <c r="C797" s="113">
        <v>60.292045864513923</v>
      </c>
      <c r="D797" s="250"/>
      <c r="F797" s="250"/>
    </row>
    <row r="798" spans="2:6" x14ac:dyDescent="0.35">
      <c r="B798" s="84">
        <v>753</v>
      </c>
      <c r="C798" s="113">
        <v>62.709891699336566</v>
      </c>
      <c r="D798" s="250"/>
      <c r="F798" s="250"/>
    </row>
    <row r="799" spans="2:6" x14ac:dyDescent="0.35">
      <c r="B799" s="84">
        <v>754</v>
      </c>
      <c r="C799" s="113">
        <v>54.142556575424294</v>
      </c>
      <c r="D799" s="250"/>
      <c r="F799" s="250"/>
    </row>
    <row r="800" spans="2:6" x14ac:dyDescent="0.35">
      <c r="B800" s="84">
        <v>755</v>
      </c>
      <c r="C800" s="113">
        <v>51.448339916132511</v>
      </c>
      <c r="D800" s="250"/>
      <c r="F800" s="250"/>
    </row>
    <row r="801" spans="2:6" x14ac:dyDescent="0.35">
      <c r="B801" s="84">
        <v>756</v>
      </c>
      <c r="C801" s="113">
        <v>51.543998767754452</v>
      </c>
      <c r="D801" s="250"/>
      <c r="F801" s="250"/>
    </row>
    <row r="802" spans="2:6" x14ac:dyDescent="0.35">
      <c r="B802" s="84">
        <v>757</v>
      </c>
      <c r="C802" s="113">
        <v>51.16955631702379</v>
      </c>
      <c r="D802" s="250"/>
      <c r="F802" s="250"/>
    </row>
    <row r="803" spans="2:6" x14ac:dyDescent="0.35">
      <c r="B803" s="84">
        <v>758</v>
      </c>
      <c r="C803" s="113">
        <v>49.215294581945784</v>
      </c>
      <c r="D803" s="250"/>
      <c r="F803" s="250"/>
    </row>
    <row r="804" spans="2:6" x14ac:dyDescent="0.35">
      <c r="B804" s="84">
        <v>759</v>
      </c>
      <c r="C804" s="113">
        <v>49.317883011039847</v>
      </c>
      <c r="D804" s="250"/>
      <c r="F804" s="250"/>
    </row>
    <row r="805" spans="2:6" x14ac:dyDescent="0.35">
      <c r="B805" s="84">
        <v>760</v>
      </c>
      <c r="C805" s="113">
        <v>52.047264985386519</v>
      </c>
      <c r="D805" s="250"/>
      <c r="F805" s="250"/>
    </row>
    <row r="806" spans="2:6" x14ac:dyDescent="0.35">
      <c r="B806" s="84">
        <v>761</v>
      </c>
      <c r="C806" s="113">
        <v>65.832947913674431</v>
      </c>
      <c r="D806" s="250"/>
      <c r="F806" s="250"/>
    </row>
    <row r="807" spans="2:6" x14ac:dyDescent="0.35">
      <c r="B807" s="84">
        <v>762</v>
      </c>
      <c r="C807" s="113">
        <v>82.14777899715935</v>
      </c>
      <c r="D807" s="250"/>
      <c r="F807" s="250"/>
    </row>
    <row r="808" spans="2:6" x14ac:dyDescent="0.35">
      <c r="B808" s="84">
        <v>763</v>
      </c>
      <c r="C808" s="113">
        <v>104.524425601736</v>
      </c>
      <c r="D808" s="250"/>
      <c r="F808" s="250"/>
    </row>
    <row r="809" spans="2:6" x14ac:dyDescent="0.35">
      <c r="B809" s="84">
        <v>764</v>
      </c>
      <c r="C809" s="113">
        <v>85.994107517114955</v>
      </c>
      <c r="D809" s="250"/>
      <c r="F809" s="250"/>
    </row>
    <row r="810" spans="2:6" x14ac:dyDescent="0.35">
      <c r="B810" s="84">
        <v>765</v>
      </c>
      <c r="C810" s="113">
        <v>83.982268690640723</v>
      </c>
      <c r="D810" s="250"/>
      <c r="F810" s="250"/>
    </row>
    <row r="811" spans="2:6" x14ac:dyDescent="0.35">
      <c r="B811" s="84">
        <v>766</v>
      </c>
      <c r="C811" s="113">
        <v>73.011094038163009</v>
      </c>
      <c r="D811" s="250"/>
      <c r="F811" s="250"/>
    </row>
    <row r="812" spans="2:6" x14ac:dyDescent="0.35">
      <c r="B812" s="84">
        <v>767</v>
      </c>
      <c r="C812" s="113">
        <v>62.440088105864099</v>
      </c>
      <c r="D812" s="250"/>
      <c r="F812" s="250"/>
    </row>
    <row r="813" spans="2:6" x14ac:dyDescent="0.35">
      <c r="B813" s="84">
        <v>768</v>
      </c>
      <c r="C813" s="113">
        <v>60.796133789631504</v>
      </c>
      <c r="D813" s="250"/>
      <c r="F813" s="250"/>
    </row>
    <row r="814" spans="2:6" x14ac:dyDescent="0.35">
      <c r="B814" s="84">
        <v>769</v>
      </c>
      <c r="C814" s="113">
        <v>58.429075552410794</v>
      </c>
      <c r="D814" s="250"/>
      <c r="F814" s="250"/>
    </row>
    <row r="815" spans="2:6" x14ac:dyDescent="0.35">
      <c r="B815" s="84">
        <v>770</v>
      </c>
      <c r="C815" s="113">
        <v>56.505124649718354</v>
      </c>
      <c r="D815" s="250"/>
      <c r="F815" s="250"/>
    </row>
    <row r="816" spans="2:6" x14ac:dyDescent="0.35">
      <c r="B816" s="84">
        <v>771</v>
      </c>
      <c r="C816" s="113">
        <v>56.389823652122224</v>
      </c>
      <c r="D816" s="250"/>
      <c r="F816" s="250"/>
    </row>
    <row r="817" spans="2:6" x14ac:dyDescent="0.35">
      <c r="B817" s="84">
        <v>772</v>
      </c>
      <c r="C817" s="113">
        <v>54.848011215273466</v>
      </c>
      <c r="D817" s="250"/>
      <c r="F817" s="250"/>
    </row>
    <row r="818" spans="2:6" x14ac:dyDescent="0.35">
      <c r="B818" s="84">
        <v>773</v>
      </c>
      <c r="C818" s="113">
        <v>57.800068464581919</v>
      </c>
      <c r="D818" s="250"/>
      <c r="F818" s="250"/>
    </row>
    <row r="819" spans="2:6" x14ac:dyDescent="0.35">
      <c r="B819" s="84">
        <v>774</v>
      </c>
      <c r="C819" s="113">
        <v>70.066053760318951</v>
      </c>
      <c r="D819" s="250"/>
      <c r="F819" s="250"/>
    </row>
    <row r="820" spans="2:6" x14ac:dyDescent="0.35">
      <c r="B820" s="84">
        <v>775</v>
      </c>
      <c r="C820" s="113">
        <v>76.186427814712474</v>
      </c>
      <c r="D820" s="250"/>
      <c r="F820" s="250"/>
    </row>
    <row r="821" spans="2:6" x14ac:dyDescent="0.35">
      <c r="B821" s="84">
        <v>776</v>
      </c>
      <c r="C821" s="113">
        <v>85.4394543508716</v>
      </c>
      <c r="D821" s="250"/>
      <c r="F821" s="250"/>
    </row>
    <row r="822" spans="2:6" x14ac:dyDescent="0.35">
      <c r="B822" s="84">
        <v>777</v>
      </c>
      <c r="C822" s="113">
        <v>79.872960807050319</v>
      </c>
      <c r="D822" s="250"/>
      <c r="F822" s="250"/>
    </row>
    <row r="823" spans="2:6" x14ac:dyDescent="0.35">
      <c r="B823" s="84">
        <v>778</v>
      </c>
      <c r="C823" s="113">
        <v>77.990983817590759</v>
      </c>
      <c r="D823" s="250"/>
      <c r="F823" s="250"/>
    </row>
    <row r="824" spans="2:6" x14ac:dyDescent="0.35">
      <c r="B824" s="84">
        <v>779</v>
      </c>
      <c r="C824" s="113">
        <v>69.784736697495802</v>
      </c>
      <c r="D824" s="250"/>
      <c r="F824" s="250"/>
    </row>
    <row r="825" spans="2:6" x14ac:dyDescent="0.35">
      <c r="B825" s="84">
        <v>780</v>
      </c>
      <c r="C825" s="113">
        <v>67.723127308063667</v>
      </c>
      <c r="D825" s="250"/>
      <c r="F825" s="250"/>
    </row>
    <row r="826" spans="2:6" x14ac:dyDescent="0.35">
      <c r="B826" s="84">
        <v>781</v>
      </c>
      <c r="C826" s="113">
        <v>66.6523991598077</v>
      </c>
      <c r="D826" s="250"/>
      <c r="F826" s="250"/>
    </row>
    <row r="827" spans="2:6" x14ac:dyDescent="0.35">
      <c r="B827" s="84">
        <v>782</v>
      </c>
      <c r="C827" s="113">
        <v>66.000993644189805</v>
      </c>
      <c r="D827" s="250"/>
      <c r="F827" s="250"/>
    </row>
    <row r="828" spans="2:6" x14ac:dyDescent="0.35">
      <c r="B828" s="84">
        <v>783</v>
      </c>
      <c r="C828" s="113">
        <v>68.980609289672572</v>
      </c>
      <c r="D828" s="250"/>
      <c r="F828" s="250"/>
    </row>
    <row r="829" spans="2:6" x14ac:dyDescent="0.35">
      <c r="B829" s="84">
        <v>784</v>
      </c>
      <c r="C829" s="113">
        <v>74.892642621502873</v>
      </c>
      <c r="D829" s="250"/>
      <c r="F829" s="250"/>
    </row>
    <row r="830" spans="2:6" x14ac:dyDescent="0.35">
      <c r="B830" s="84">
        <v>785</v>
      </c>
      <c r="C830" s="113">
        <v>80.37708572633656</v>
      </c>
      <c r="D830" s="250"/>
      <c r="F830" s="250"/>
    </row>
    <row r="831" spans="2:6" x14ac:dyDescent="0.35">
      <c r="B831" s="84">
        <v>786</v>
      </c>
      <c r="C831" s="113">
        <v>102.17908037098425</v>
      </c>
      <c r="D831" s="250"/>
      <c r="F831" s="250"/>
    </row>
    <row r="832" spans="2:6" x14ac:dyDescent="0.35">
      <c r="B832" s="84">
        <v>787</v>
      </c>
      <c r="C832" s="113">
        <v>118.32921073099091</v>
      </c>
      <c r="D832" s="250"/>
      <c r="F832" s="250"/>
    </row>
    <row r="833" spans="2:6" x14ac:dyDescent="0.35">
      <c r="B833" s="84">
        <v>788</v>
      </c>
      <c r="C833" s="113">
        <v>95.59736908090693</v>
      </c>
      <c r="D833" s="250"/>
      <c r="F833" s="250"/>
    </row>
    <row r="834" spans="2:6" x14ac:dyDescent="0.35">
      <c r="B834" s="84">
        <v>789</v>
      </c>
      <c r="C834" s="113">
        <v>91.473628786189934</v>
      </c>
      <c r="D834" s="250"/>
      <c r="F834" s="250"/>
    </row>
    <row r="835" spans="2:6" x14ac:dyDescent="0.35">
      <c r="B835" s="84">
        <v>790</v>
      </c>
      <c r="C835" s="113">
        <v>78.769715278079445</v>
      </c>
      <c r="D835" s="250"/>
      <c r="F835" s="250"/>
    </row>
    <row r="836" spans="2:6" x14ac:dyDescent="0.35">
      <c r="B836" s="84">
        <v>791</v>
      </c>
      <c r="C836" s="113">
        <v>73.692705335699614</v>
      </c>
      <c r="D836" s="250"/>
      <c r="F836" s="250"/>
    </row>
    <row r="837" spans="2:6" x14ac:dyDescent="0.35">
      <c r="B837" s="84">
        <v>792</v>
      </c>
      <c r="C837" s="113">
        <v>67.830797817102393</v>
      </c>
      <c r="D837" s="250"/>
      <c r="F837" s="250"/>
    </row>
    <row r="838" spans="2:6" x14ac:dyDescent="0.35">
      <c r="B838" s="84">
        <v>793</v>
      </c>
      <c r="C838" s="113">
        <v>56.584442167922823</v>
      </c>
      <c r="D838" s="250"/>
      <c r="F838" s="250"/>
    </row>
    <row r="839" spans="2:6" x14ac:dyDescent="0.35">
      <c r="B839" s="84">
        <v>794</v>
      </c>
      <c r="C839" s="113">
        <v>54.183150648230573</v>
      </c>
      <c r="D839" s="250"/>
      <c r="F839" s="250"/>
    </row>
    <row r="840" spans="2:6" x14ac:dyDescent="0.35">
      <c r="B840" s="84">
        <v>795</v>
      </c>
      <c r="C840" s="113">
        <v>52.340210053892974</v>
      </c>
      <c r="D840" s="250"/>
      <c r="F840" s="250"/>
    </row>
    <row r="841" spans="2:6" x14ac:dyDescent="0.35">
      <c r="B841" s="84">
        <v>796</v>
      </c>
      <c r="C841" s="113">
        <v>51.038983261217062</v>
      </c>
      <c r="D841" s="250"/>
      <c r="F841" s="250"/>
    </row>
    <row r="842" spans="2:6" x14ac:dyDescent="0.35">
      <c r="B842" s="84">
        <v>797</v>
      </c>
      <c r="C842" s="113">
        <v>53.415602039650267</v>
      </c>
      <c r="D842" s="250"/>
      <c r="F842" s="250"/>
    </row>
    <row r="843" spans="2:6" x14ac:dyDescent="0.35">
      <c r="B843" s="84">
        <v>798</v>
      </c>
      <c r="C843" s="113">
        <v>67.473541484943652</v>
      </c>
      <c r="D843" s="250"/>
      <c r="F843" s="250"/>
    </row>
    <row r="844" spans="2:6" x14ac:dyDescent="0.35">
      <c r="B844" s="84">
        <v>799</v>
      </c>
      <c r="C844" s="113">
        <v>75.592540061331874</v>
      </c>
      <c r="D844" s="250"/>
      <c r="F844" s="250"/>
    </row>
    <row r="845" spans="2:6" x14ac:dyDescent="0.35">
      <c r="B845" s="84">
        <v>800</v>
      </c>
      <c r="C845" s="113">
        <v>82.285779418516185</v>
      </c>
      <c r="D845" s="250"/>
      <c r="F845" s="250"/>
    </row>
    <row r="846" spans="2:6" x14ac:dyDescent="0.35">
      <c r="B846" s="84">
        <v>801</v>
      </c>
      <c r="C846" s="113">
        <v>78.101436963519063</v>
      </c>
      <c r="D846" s="250"/>
      <c r="F846" s="250"/>
    </row>
    <row r="847" spans="2:6" x14ac:dyDescent="0.35">
      <c r="B847" s="84">
        <v>802</v>
      </c>
      <c r="C847" s="113">
        <v>72.083755370441068</v>
      </c>
      <c r="D847" s="250"/>
      <c r="F847" s="250"/>
    </row>
    <row r="848" spans="2:6" x14ac:dyDescent="0.35">
      <c r="B848" s="84">
        <v>803</v>
      </c>
      <c r="C848" s="113">
        <v>69.05063795463569</v>
      </c>
      <c r="D848" s="250"/>
      <c r="F848" s="250"/>
    </row>
    <row r="849" spans="2:6" x14ac:dyDescent="0.35">
      <c r="B849" s="84">
        <v>804</v>
      </c>
      <c r="C849" s="113">
        <v>64.380168255164321</v>
      </c>
      <c r="D849" s="250"/>
      <c r="F849" s="250"/>
    </row>
    <row r="850" spans="2:6" x14ac:dyDescent="0.35">
      <c r="B850" s="84">
        <v>805</v>
      </c>
      <c r="C850" s="113">
        <v>62.718991066615814</v>
      </c>
      <c r="D850" s="250"/>
      <c r="F850" s="250"/>
    </row>
    <row r="851" spans="2:6" x14ac:dyDescent="0.35">
      <c r="B851" s="84">
        <v>806</v>
      </c>
      <c r="C851" s="113">
        <v>62.947383689830154</v>
      </c>
      <c r="D851" s="250"/>
      <c r="F851" s="250"/>
    </row>
    <row r="852" spans="2:6" x14ac:dyDescent="0.35">
      <c r="B852" s="84">
        <v>807</v>
      </c>
      <c r="C852" s="113">
        <v>65.052262781277349</v>
      </c>
      <c r="D852" s="250"/>
      <c r="F852" s="250"/>
    </row>
    <row r="853" spans="2:6" x14ac:dyDescent="0.35">
      <c r="B853" s="84">
        <v>808</v>
      </c>
      <c r="C853" s="113">
        <v>69.278396782661744</v>
      </c>
      <c r="D853" s="250"/>
      <c r="F853" s="250"/>
    </row>
    <row r="854" spans="2:6" x14ac:dyDescent="0.35">
      <c r="B854" s="84">
        <v>809</v>
      </c>
      <c r="C854" s="113">
        <v>74.618261043651884</v>
      </c>
      <c r="D854" s="250"/>
      <c r="F854" s="250"/>
    </row>
    <row r="855" spans="2:6" x14ac:dyDescent="0.35">
      <c r="B855" s="84">
        <v>810</v>
      </c>
      <c r="C855" s="113">
        <v>92.774786504086194</v>
      </c>
      <c r="D855" s="250"/>
      <c r="F855" s="250"/>
    </row>
    <row r="856" spans="2:6" x14ac:dyDescent="0.35">
      <c r="B856" s="84">
        <v>811</v>
      </c>
      <c r="C856" s="113">
        <v>106.75327929266942</v>
      </c>
      <c r="D856" s="250"/>
      <c r="F856" s="250"/>
    </row>
    <row r="857" spans="2:6" x14ac:dyDescent="0.35">
      <c r="B857" s="84">
        <v>812</v>
      </c>
      <c r="C857" s="113">
        <v>90.239985266350459</v>
      </c>
      <c r="D857" s="250"/>
      <c r="F857" s="250"/>
    </row>
    <row r="858" spans="2:6" x14ac:dyDescent="0.35">
      <c r="B858" s="84">
        <v>813</v>
      </c>
      <c r="C858" s="113">
        <v>88.947835326192774</v>
      </c>
      <c r="D858" s="250"/>
      <c r="F858" s="250"/>
    </row>
    <row r="859" spans="2:6" x14ac:dyDescent="0.35">
      <c r="B859" s="84">
        <v>814</v>
      </c>
      <c r="C859" s="113">
        <v>76.693999173146381</v>
      </c>
      <c r="D859" s="250"/>
      <c r="F859" s="250"/>
    </row>
    <row r="860" spans="2:6" x14ac:dyDescent="0.35">
      <c r="B860" s="84">
        <v>815</v>
      </c>
      <c r="C860" s="113">
        <v>67.669556954495548</v>
      </c>
      <c r="D860" s="250"/>
      <c r="F860" s="250"/>
    </row>
    <row r="861" spans="2:6" x14ac:dyDescent="0.35">
      <c r="B861" s="84">
        <v>816</v>
      </c>
      <c r="C861" s="113">
        <v>63.616229019138231</v>
      </c>
      <c r="D861" s="250"/>
      <c r="F861" s="250"/>
    </row>
    <row r="862" spans="2:6" x14ac:dyDescent="0.35">
      <c r="B862" s="84">
        <v>817</v>
      </c>
      <c r="C862" s="113">
        <v>53.779064344291001</v>
      </c>
      <c r="D862" s="250"/>
      <c r="F862" s="250"/>
    </row>
    <row r="863" spans="2:6" x14ac:dyDescent="0.35">
      <c r="B863" s="84">
        <v>818</v>
      </c>
      <c r="C863" s="113">
        <v>52.261642933214134</v>
      </c>
      <c r="D863" s="250"/>
      <c r="F863" s="250"/>
    </row>
    <row r="864" spans="2:6" x14ac:dyDescent="0.35">
      <c r="B864" s="84">
        <v>819</v>
      </c>
      <c r="C864" s="113">
        <v>52.036679121941354</v>
      </c>
      <c r="D864" s="250"/>
      <c r="F864" s="250"/>
    </row>
    <row r="865" spans="2:6" x14ac:dyDescent="0.35">
      <c r="B865" s="84">
        <v>820</v>
      </c>
      <c r="C865" s="113">
        <v>51.591869007292878</v>
      </c>
      <c r="D865" s="250"/>
      <c r="F865" s="250"/>
    </row>
    <row r="866" spans="2:6" x14ac:dyDescent="0.35">
      <c r="B866" s="84">
        <v>821</v>
      </c>
      <c r="C866" s="113">
        <v>54.106194725775438</v>
      </c>
      <c r="D866" s="250"/>
      <c r="F866" s="250"/>
    </row>
    <row r="867" spans="2:6" x14ac:dyDescent="0.35">
      <c r="B867" s="84">
        <v>822</v>
      </c>
      <c r="C867" s="113">
        <v>66.958942025531726</v>
      </c>
      <c r="D867" s="250"/>
      <c r="F867" s="250"/>
    </row>
    <row r="868" spans="2:6" x14ac:dyDescent="0.35">
      <c r="B868" s="84">
        <v>823</v>
      </c>
      <c r="C868" s="113">
        <v>77.593029739666264</v>
      </c>
      <c r="D868" s="250"/>
      <c r="F868" s="250"/>
    </row>
    <row r="869" spans="2:6" x14ac:dyDescent="0.35">
      <c r="B869" s="84">
        <v>824</v>
      </c>
      <c r="C869" s="113">
        <v>84.447231639422739</v>
      </c>
      <c r="D869" s="250"/>
      <c r="F869" s="250"/>
    </row>
    <row r="870" spans="2:6" x14ac:dyDescent="0.35">
      <c r="B870" s="84">
        <v>825</v>
      </c>
      <c r="C870" s="113">
        <v>77.973469627772701</v>
      </c>
      <c r="D870" s="250"/>
      <c r="F870" s="250"/>
    </row>
    <row r="871" spans="2:6" x14ac:dyDescent="0.35">
      <c r="B871" s="84">
        <v>826</v>
      </c>
      <c r="C871" s="113">
        <v>69.709268085843661</v>
      </c>
      <c r="D871" s="250"/>
      <c r="F871" s="250"/>
    </row>
    <row r="872" spans="2:6" x14ac:dyDescent="0.35">
      <c r="B872" s="84">
        <v>827</v>
      </c>
      <c r="C872" s="113">
        <v>63.687475889881476</v>
      </c>
      <c r="D872" s="250"/>
      <c r="F872" s="250"/>
    </row>
    <row r="873" spans="2:6" x14ac:dyDescent="0.35">
      <c r="B873" s="84">
        <v>828</v>
      </c>
      <c r="C873" s="113">
        <v>62.036450191846022</v>
      </c>
      <c r="D873" s="250"/>
      <c r="F873" s="250"/>
    </row>
    <row r="874" spans="2:6" x14ac:dyDescent="0.35">
      <c r="B874" s="84">
        <v>829</v>
      </c>
      <c r="C874" s="113">
        <v>61.51696576914069</v>
      </c>
      <c r="D874" s="250"/>
      <c r="F874" s="250"/>
    </row>
    <row r="875" spans="2:6" x14ac:dyDescent="0.35">
      <c r="B875" s="84">
        <v>830</v>
      </c>
      <c r="C875" s="113">
        <v>61.905437399990895</v>
      </c>
      <c r="D875" s="250"/>
      <c r="F875" s="250"/>
    </row>
    <row r="876" spans="2:6" x14ac:dyDescent="0.35">
      <c r="B876" s="84">
        <v>831</v>
      </c>
      <c r="C876" s="113">
        <v>62.567179362845117</v>
      </c>
      <c r="D876" s="250"/>
      <c r="F876" s="250"/>
    </row>
    <row r="877" spans="2:6" x14ac:dyDescent="0.35">
      <c r="B877" s="84">
        <v>832</v>
      </c>
      <c r="C877" s="113">
        <v>67.842066157433507</v>
      </c>
      <c r="D877" s="250"/>
      <c r="F877" s="250"/>
    </row>
    <row r="878" spans="2:6" x14ac:dyDescent="0.35">
      <c r="B878" s="84">
        <v>833</v>
      </c>
      <c r="C878" s="113">
        <v>75.639403888655679</v>
      </c>
      <c r="D878" s="250"/>
      <c r="F878" s="250"/>
    </row>
    <row r="879" spans="2:6" x14ac:dyDescent="0.35">
      <c r="B879" s="84">
        <v>834</v>
      </c>
      <c r="C879" s="113">
        <v>96.818736558062866</v>
      </c>
      <c r="D879" s="250"/>
      <c r="F879" s="250"/>
    </row>
    <row r="880" spans="2:6" x14ac:dyDescent="0.35">
      <c r="B880" s="84">
        <v>835</v>
      </c>
      <c r="C880" s="113">
        <v>109.93841824084049</v>
      </c>
      <c r="D880" s="250"/>
      <c r="F880" s="250"/>
    </row>
    <row r="881" spans="2:6" x14ac:dyDescent="0.35">
      <c r="B881" s="84">
        <v>836</v>
      </c>
      <c r="C881" s="113">
        <v>91.785716917052326</v>
      </c>
      <c r="D881" s="250"/>
      <c r="F881" s="250"/>
    </row>
    <row r="882" spans="2:6" x14ac:dyDescent="0.35">
      <c r="B882" s="84">
        <v>837</v>
      </c>
      <c r="C882" s="113">
        <v>85.783017844723631</v>
      </c>
      <c r="D882" s="250"/>
      <c r="F882" s="250"/>
    </row>
    <row r="883" spans="2:6" x14ac:dyDescent="0.35">
      <c r="B883" s="84">
        <v>838</v>
      </c>
      <c r="C883" s="113">
        <v>76.98623630158059</v>
      </c>
      <c r="D883" s="250"/>
      <c r="F883" s="250"/>
    </row>
    <row r="884" spans="2:6" x14ac:dyDescent="0.35">
      <c r="B884" s="84">
        <v>839</v>
      </c>
      <c r="C884" s="113">
        <v>67.763880513769905</v>
      </c>
      <c r="D884" s="250"/>
      <c r="F884" s="250"/>
    </row>
    <row r="885" spans="2:6" x14ac:dyDescent="0.35">
      <c r="B885" s="84">
        <v>840</v>
      </c>
      <c r="C885" s="113">
        <v>62.668311570547409</v>
      </c>
      <c r="D885" s="250"/>
      <c r="F885" s="250"/>
    </row>
    <row r="886" spans="2:6" x14ac:dyDescent="0.35">
      <c r="B886" s="84">
        <v>841</v>
      </c>
      <c r="C886" s="113">
        <v>53.401333873884909</v>
      </c>
      <c r="D886" s="250"/>
      <c r="F886" s="250"/>
    </row>
    <row r="887" spans="2:6" x14ac:dyDescent="0.35">
      <c r="B887" s="84">
        <v>842</v>
      </c>
      <c r="C887" s="113">
        <v>50.086983597431491</v>
      </c>
      <c r="D887" s="250"/>
      <c r="F887" s="250"/>
    </row>
    <row r="888" spans="2:6" x14ac:dyDescent="0.35">
      <c r="B888" s="84">
        <v>843</v>
      </c>
      <c r="C888" s="113">
        <v>48.925017925514567</v>
      </c>
      <c r="D888" s="250"/>
      <c r="F888" s="250"/>
    </row>
    <row r="889" spans="2:6" x14ac:dyDescent="0.35">
      <c r="B889" s="84">
        <v>844</v>
      </c>
      <c r="C889" s="113">
        <v>48.235579428822682</v>
      </c>
      <c r="D889" s="250"/>
      <c r="F889" s="250"/>
    </row>
    <row r="890" spans="2:6" x14ac:dyDescent="0.35">
      <c r="B890" s="84">
        <v>845</v>
      </c>
      <c r="C890" s="113">
        <v>51.116891916705036</v>
      </c>
      <c r="D890" s="250"/>
      <c r="F890" s="250"/>
    </row>
    <row r="891" spans="2:6" x14ac:dyDescent="0.35">
      <c r="B891" s="84">
        <v>846</v>
      </c>
      <c r="C891" s="113">
        <v>67.138662210343895</v>
      </c>
      <c r="D891" s="250"/>
      <c r="F891" s="250"/>
    </row>
    <row r="892" spans="2:6" x14ac:dyDescent="0.35">
      <c r="B892" s="84">
        <v>847</v>
      </c>
      <c r="C892" s="113">
        <v>74.278836484276738</v>
      </c>
      <c r="D892" s="250"/>
      <c r="F892" s="250"/>
    </row>
    <row r="893" spans="2:6" x14ac:dyDescent="0.35">
      <c r="B893" s="84">
        <v>848</v>
      </c>
      <c r="C893" s="113">
        <v>80.343652814128802</v>
      </c>
      <c r="D893" s="250"/>
      <c r="F893" s="250"/>
    </row>
    <row r="894" spans="2:6" x14ac:dyDescent="0.35">
      <c r="B894" s="84">
        <v>849</v>
      </c>
      <c r="C894" s="113">
        <v>71.456988843861694</v>
      </c>
      <c r="D894" s="250"/>
      <c r="F894" s="250"/>
    </row>
    <row r="895" spans="2:6" x14ac:dyDescent="0.35">
      <c r="B895" s="84">
        <v>850</v>
      </c>
      <c r="C895" s="113">
        <v>65.334766023473577</v>
      </c>
      <c r="D895" s="250"/>
      <c r="F895" s="250"/>
    </row>
    <row r="896" spans="2:6" x14ac:dyDescent="0.35">
      <c r="B896" s="84">
        <v>851</v>
      </c>
      <c r="C896" s="113">
        <v>60.588774116046089</v>
      </c>
      <c r="D896" s="250"/>
      <c r="F896" s="250"/>
    </row>
    <row r="897" spans="2:6" x14ac:dyDescent="0.35">
      <c r="B897" s="84">
        <v>852</v>
      </c>
      <c r="C897" s="113">
        <v>59.119625790356523</v>
      </c>
      <c r="D897" s="250"/>
      <c r="F897" s="250"/>
    </row>
    <row r="898" spans="2:6" x14ac:dyDescent="0.35">
      <c r="B898" s="84">
        <v>853</v>
      </c>
      <c r="C898" s="113">
        <v>58.149187007372667</v>
      </c>
      <c r="D898" s="250"/>
      <c r="F898" s="250"/>
    </row>
    <row r="899" spans="2:6" x14ac:dyDescent="0.35">
      <c r="B899" s="84">
        <v>854</v>
      </c>
      <c r="C899" s="113">
        <v>60.150924423072745</v>
      </c>
      <c r="D899" s="250"/>
      <c r="F899" s="250"/>
    </row>
    <row r="900" spans="2:6" x14ac:dyDescent="0.35">
      <c r="B900" s="84">
        <v>855</v>
      </c>
      <c r="C900" s="113">
        <v>61.277414677791128</v>
      </c>
      <c r="D900" s="250"/>
      <c r="F900" s="250"/>
    </row>
    <row r="901" spans="2:6" x14ac:dyDescent="0.35">
      <c r="B901" s="84">
        <v>856</v>
      </c>
      <c r="C901" s="113">
        <v>64.949761321905754</v>
      </c>
      <c r="D901" s="250"/>
      <c r="F901" s="250"/>
    </row>
    <row r="902" spans="2:6" x14ac:dyDescent="0.35">
      <c r="B902" s="84">
        <v>857</v>
      </c>
      <c r="C902" s="113">
        <v>73.703852178091211</v>
      </c>
      <c r="D902" s="250"/>
      <c r="F902" s="250"/>
    </row>
    <row r="903" spans="2:6" x14ac:dyDescent="0.35">
      <c r="B903" s="84">
        <v>858</v>
      </c>
      <c r="C903" s="113">
        <v>83.760793492940053</v>
      </c>
      <c r="D903" s="250"/>
      <c r="F903" s="250"/>
    </row>
    <row r="904" spans="2:6" x14ac:dyDescent="0.35">
      <c r="B904" s="84">
        <v>859</v>
      </c>
      <c r="C904" s="113">
        <v>102.62565792311098</v>
      </c>
      <c r="D904" s="250"/>
      <c r="F904" s="250"/>
    </row>
    <row r="905" spans="2:6" x14ac:dyDescent="0.35">
      <c r="B905" s="84">
        <v>860</v>
      </c>
      <c r="C905" s="113">
        <v>88.116518712125881</v>
      </c>
      <c r="D905" s="250"/>
      <c r="F905" s="250"/>
    </row>
    <row r="906" spans="2:6" x14ac:dyDescent="0.35">
      <c r="B906" s="84">
        <v>861</v>
      </c>
      <c r="C906" s="113">
        <v>86.887930117012687</v>
      </c>
      <c r="D906" s="250"/>
      <c r="F906" s="250"/>
    </row>
    <row r="907" spans="2:6" x14ac:dyDescent="0.35">
      <c r="B907" s="84">
        <v>862</v>
      </c>
      <c r="C907" s="113">
        <v>75.076088451248424</v>
      </c>
      <c r="D907" s="250"/>
      <c r="F907" s="250"/>
    </row>
    <row r="908" spans="2:6" x14ac:dyDescent="0.35">
      <c r="B908" s="84">
        <v>863</v>
      </c>
      <c r="C908" s="113">
        <v>64.068038195150862</v>
      </c>
      <c r="D908" s="250"/>
      <c r="F908" s="250"/>
    </row>
    <row r="909" spans="2:6" x14ac:dyDescent="0.35">
      <c r="B909" s="84">
        <v>864</v>
      </c>
      <c r="C909" s="113">
        <v>62.15747374317516</v>
      </c>
      <c r="D909" s="250"/>
      <c r="F909" s="250"/>
    </row>
    <row r="910" spans="2:6" x14ac:dyDescent="0.35">
      <c r="B910" s="84">
        <v>865</v>
      </c>
      <c r="C910" s="113">
        <v>54.33668395546038</v>
      </c>
      <c r="D910" s="250"/>
      <c r="F910" s="250"/>
    </row>
    <row r="911" spans="2:6" x14ac:dyDescent="0.35">
      <c r="B911" s="84">
        <v>866</v>
      </c>
      <c r="C911" s="113">
        <v>49.352540453462879</v>
      </c>
      <c r="D911" s="250"/>
      <c r="F911" s="250"/>
    </row>
    <row r="912" spans="2:6" x14ac:dyDescent="0.35">
      <c r="B912" s="84">
        <v>867</v>
      </c>
      <c r="C912" s="113">
        <v>46.768043045466264</v>
      </c>
      <c r="D912" s="250"/>
      <c r="F912" s="250"/>
    </row>
    <row r="913" spans="2:6" x14ac:dyDescent="0.35">
      <c r="B913" s="84">
        <v>868</v>
      </c>
      <c r="C913" s="113">
        <v>44.57191034451278</v>
      </c>
      <c r="D913" s="250"/>
      <c r="F913" s="250"/>
    </row>
    <row r="914" spans="2:6" x14ac:dyDescent="0.35">
      <c r="B914" s="84">
        <v>869</v>
      </c>
      <c r="C914" s="113">
        <v>50.612643667311929</v>
      </c>
      <c r="D914" s="250"/>
      <c r="F914" s="250"/>
    </row>
    <row r="915" spans="2:6" x14ac:dyDescent="0.35">
      <c r="B915" s="84">
        <v>870</v>
      </c>
      <c r="C915" s="113">
        <v>62.923670400361054</v>
      </c>
      <c r="D915" s="250"/>
      <c r="F915" s="250"/>
    </row>
    <row r="916" spans="2:6" x14ac:dyDescent="0.35">
      <c r="B916" s="84">
        <v>871</v>
      </c>
      <c r="C916" s="113">
        <v>73.701760400468871</v>
      </c>
      <c r="D916" s="250"/>
      <c r="F916" s="250"/>
    </row>
    <row r="917" spans="2:6" x14ac:dyDescent="0.35">
      <c r="B917" s="84">
        <v>872</v>
      </c>
      <c r="C917" s="113">
        <v>81.348895288977644</v>
      </c>
      <c r="D917" s="250"/>
      <c r="F917" s="250"/>
    </row>
    <row r="918" spans="2:6" x14ac:dyDescent="0.35">
      <c r="B918" s="84">
        <v>873</v>
      </c>
      <c r="C918" s="113">
        <v>73.042999355437715</v>
      </c>
      <c r="D918" s="250"/>
      <c r="F918" s="250"/>
    </row>
    <row r="919" spans="2:6" x14ac:dyDescent="0.35">
      <c r="B919" s="84">
        <v>874</v>
      </c>
      <c r="C919" s="113">
        <v>65.247747485529487</v>
      </c>
      <c r="D919" s="250"/>
      <c r="F919" s="250"/>
    </row>
    <row r="920" spans="2:6" x14ac:dyDescent="0.35">
      <c r="B920" s="84">
        <v>875</v>
      </c>
      <c r="C920" s="113">
        <v>61.226647478871939</v>
      </c>
      <c r="D920" s="250"/>
      <c r="F920" s="250"/>
    </row>
    <row r="921" spans="2:6" x14ac:dyDescent="0.35">
      <c r="B921" s="84">
        <v>876</v>
      </c>
      <c r="C921" s="113">
        <v>58.949213794822725</v>
      </c>
      <c r="D921" s="250"/>
      <c r="F921" s="250"/>
    </row>
    <row r="922" spans="2:6" x14ac:dyDescent="0.35">
      <c r="B922" s="84">
        <v>877</v>
      </c>
      <c r="C922" s="113">
        <v>57.610569416418272</v>
      </c>
      <c r="D922" s="250"/>
      <c r="F922" s="250"/>
    </row>
    <row r="923" spans="2:6" x14ac:dyDescent="0.35">
      <c r="B923" s="84">
        <v>878</v>
      </c>
      <c r="C923" s="113">
        <v>59.1184465293844</v>
      </c>
      <c r="D923" s="250"/>
      <c r="F923" s="250"/>
    </row>
    <row r="924" spans="2:6" x14ac:dyDescent="0.35">
      <c r="B924" s="84">
        <v>879</v>
      </c>
      <c r="C924" s="113">
        <v>61.029127277812897</v>
      </c>
      <c r="D924" s="250"/>
      <c r="F924" s="250"/>
    </row>
    <row r="925" spans="2:6" x14ac:dyDescent="0.35">
      <c r="B925" s="84">
        <v>880</v>
      </c>
      <c r="C925" s="113">
        <v>66.718843079858814</v>
      </c>
      <c r="D925" s="250"/>
      <c r="F925" s="250"/>
    </row>
    <row r="926" spans="2:6" x14ac:dyDescent="0.35">
      <c r="B926" s="84">
        <v>881</v>
      </c>
      <c r="C926" s="113">
        <v>79.827452189343106</v>
      </c>
      <c r="D926" s="250"/>
      <c r="F926" s="250"/>
    </row>
    <row r="927" spans="2:6" x14ac:dyDescent="0.35">
      <c r="B927" s="84">
        <v>882</v>
      </c>
      <c r="C927" s="113">
        <v>100.33897011568556</v>
      </c>
      <c r="D927" s="250"/>
      <c r="F927" s="250"/>
    </row>
    <row r="928" spans="2:6" x14ac:dyDescent="0.35">
      <c r="B928" s="84">
        <v>883</v>
      </c>
      <c r="C928" s="113">
        <v>117.98960073924786</v>
      </c>
      <c r="D928" s="250"/>
      <c r="F928" s="250"/>
    </row>
    <row r="929" spans="2:6" x14ac:dyDescent="0.35">
      <c r="B929" s="84">
        <v>884</v>
      </c>
      <c r="C929" s="113">
        <v>90.877247075992855</v>
      </c>
      <c r="D929" s="250"/>
      <c r="F929" s="250"/>
    </row>
    <row r="930" spans="2:6" x14ac:dyDescent="0.35">
      <c r="B930" s="84">
        <v>885</v>
      </c>
      <c r="C930" s="113">
        <v>87.025946036384056</v>
      </c>
      <c r="D930" s="250"/>
      <c r="F930" s="250"/>
    </row>
    <row r="931" spans="2:6" x14ac:dyDescent="0.35">
      <c r="B931" s="84">
        <v>886</v>
      </c>
      <c r="C931" s="113">
        <v>75.503116699692285</v>
      </c>
      <c r="D931" s="250"/>
      <c r="F931" s="250"/>
    </row>
    <row r="932" spans="2:6" x14ac:dyDescent="0.35">
      <c r="B932" s="84">
        <v>887</v>
      </c>
      <c r="C932" s="113">
        <v>65.666190025856153</v>
      </c>
      <c r="D932" s="250"/>
      <c r="F932" s="250"/>
    </row>
    <row r="933" spans="2:6" x14ac:dyDescent="0.35">
      <c r="B933" s="84">
        <v>888</v>
      </c>
      <c r="C933" s="113">
        <v>62.213685075849916</v>
      </c>
      <c r="D933" s="250"/>
      <c r="F933" s="250"/>
    </row>
    <row r="934" spans="2:6" x14ac:dyDescent="0.35">
      <c r="B934" s="84">
        <v>889</v>
      </c>
      <c r="C934" s="113">
        <v>57.834278434836556</v>
      </c>
      <c r="D934" s="250"/>
      <c r="F934" s="250"/>
    </row>
    <row r="935" spans="2:6" x14ac:dyDescent="0.35">
      <c r="B935" s="84">
        <v>890</v>
      </c>
      <c r="C935" s="113">
        <v>53.663740237643111</v>
      </c>
      <c r="D935" s="250"/>
      <c r="F935" s="250"/>
    </row>
    <row r="936" spans="2:6" x14ac:dyDescent="0.35">
      <c r="B936" s="84">
        <v>891</v>
      </c>
      <c r="C936" s="113">
        <v>52.162917437744518</v>
      </c>
      <c r="D936" s="250"/>
      <c r="F936" s="250"/>
    </row>
    <row r="937" spans="2:6" x14ac:dyDescent="0.35">
      <c r="B937" s="84">
        <v>892</v>
      </c>
      <c r="C937" s="113">
        <v>50.310605821520888</v>
      </c>
      <c r="D937" s="250"/>
      <c r="F937" s="250"/>
    </row>
    <row r="938" spans="2:6" x14ac:dyDescent="0.35">
      <c r="B938" s="84">
        <v>893</v>
      </c>
      <c r="C938" s="113">
        <v>50.511382424214382</v>
      </c>
      <c r="D938" s="250"/>
      <c r="F938" s="250"/>
    </row>
    <row r="939" spans="2:6" x14ac:dyDescent="0.35">
      <c r="B939" s="84">
        <v>894</v>
      </c>
      <c r="C939" s="113">
        <v>54.408689853394606</v>
      </c>
      <c r="D939" s="250"/>
      <c r="F939" s="250"/>
    </row>
    <row r="940" spans="2:6" x14ac:dyDescent="0.35">
      <c r="B940" s="84">
        <v>895</v>
      </c>
      <c r="C940" s="113">
        <v>58.754874254245394</v>
      </c>
      <c r="D940" s="250"/>
      <c r="F940" s="250"/>
    </row>
    <row r="941" spans="2:6" x14ac:dyDescent="0.35">
      <c r="B941" s="84">
        <v>896</v>
      </c>
      <c r="C941" s="113">
        <v>64.656573908457844</v>
      </c>
      <c r="D941" s="250"/>
      <c r="F941" s="250"/>
    </row>
    <row r="942" spans="2:6" x14ac:dyDescent="0.35">
      <c r="B942" s="84">
        <v>897</v>
      </c>
      <c r="C942" s="113">
        <v>65.442743798251115</v>
      </c>
      <c r="D942" s="250"/>
      <c r="F942" s="250"/>
    </row>
    <row r="943" spans="2:6" x14ac:dyDescent="0.35">
      <c r="B943" s="84">
        <v>898</v>
      </c>
      <c r="C943" s="113">
        <v>60.243337579100348</v>
      </c>
      <c r="D943" s="250"/>
      <c r="F943" s="250"/>
    </row>
    <row r="944" spans="2:6" x14ac:dyDescent="0.35">
      <c r="B944" s="84">
        <v>899</v>
      </c>
      <c r="C944" s="113">
        <v>58.363021047788955</v>
      </c>
      <c r="D944" s="250"/>
      <c r="F944" s="250"/>
    </row>
    <row r="945" spans="2:6" x14ac:dyDescent="0.35">
      <c r="B945" s="84">
        <v>900</v>
      </c>
      <c r="C945" s="113">
        <v>57.240890381447279</v>
      </c>
      <c r="D945" s="250"/>
      <c r="F945" s="250"/>
    </row>
    <row r="946" spans="2:6" x14ac:dyDescent="0.35">
      <c r="B946" s="84">
        <v>901</v>
      </c>
      <c r="C946" s="113">
        <v>56.113615871847792</v>
      </c>
      <c r="D946" s="250"/>
      <c r="F946" s="250"/>
    </row>
    <row r="947" spans="2:6" x14ac:dyDescent="0.35">
      <c r="B947" s="84">
        <v>902</v>
      </c>
      <c r="C947" s="113">
        <v>50.536249467603199</v>
      </c>
      <c r="D947" s="250"/>
      <c r="F947" s="250"/>
    </row>
    <row r="948" spans="2:6" x14ac:dyDescent="0.35">
      <c r="B948" s="84">
        <v>903</v>
      </c>
      <c r="C948" s="113">
        <v>52.588110849464996</v>
      </c>
      <c r="D948" s="250"/>
      <c r="F948" s="250"/>
    </row>
    <row r="949" spans="2:6" x14ac:dyDescent="0.35">
      <c r="B949" s="84">
        <v>904</v>
      </c>
      <c r="C949" s="113">
        <v>55.678961094155952</v>
      </c>
      <c r="D949" s="250"/>
      <c r="F949" s="250"/>
    </row>
    <row r="950" spans="2:6" x14ac:dyDescent="0.35">
      <c r="B950" s="84">
        <v>905</v>
      </c>
      <c r="C950" s="113">
        <v>70.714152647746232</v>
      </c>
      <c r="D950" s="250"/>
      <c r="F950" s="250"/>
    </row>
    <row r="951" spans="2:6" x14ac:dyDescent="0.35">
      <c r="B951" s="84">
        <v>906</v>
      </c>
      <c r="C951" s="113">
        <v>88.431737924951165</v>
      </c>
      <c r="D951" s="250"/>
      <c r="F951" s="250"/>
    </row>
    <row r="952" spans="2:6" x14ac:dyDescent="0.35">
      <c r="B952" s="84">
        <v>907</v>
      </c>
      <c r="C952" s="113">
        <v>111.14167941316443</v>
      </c>
      <c r="D952" s="250"/>
      <c r="F952" s="250"/>
    </row>
    <row r="953" spans="2:6" x14ac:dyDescent="0.35">
      <c r="B953" s="84">
        <v>908</v>
      </c>
      <c r="C953" s="113">
        <v>87.844859770754042</v>
      </c>
      <c r="D953" s="250"/>
      <c r="F953" s="250"/>
    </row>
    <row r="954" spans="2:6" x14ac:dyDescent="0.35">
      <c r="B954" s="84">
        <v>909</v>
      </c>
      <c r="C954" s="113">
        <v>85.252128398675225</v>
      </c>
      <c r="D954" s="250"/>
      <c r="F954" s="250"/>
    </row>
    <row r="955" spans="2:6" x14ac:dyDescent="0.35">
      <c r="B955" s="84">
        <v>910</v>
      </c>
      <c r="C955" s="113">
        <v>73.569291198356353</v>
      </c>
      <c r="D955" s="250"/>
      <c r="F955" s="250"/>
    </row>
    <row r="956" spans="2:6" x14ac:dyDescent="0.35">
      <c r="B956" s="84">
        <v>911</v>
      </c>
      <c r="C956" s="113">
        <v>67.134949911176491</v>
      </c>
      <c r="D956" s="250"/>
      <c r="F956" s="250"/>
    </row>
    <row r="957" spans="2:6" x14ac:dyDescent="0.35">
      <c r="B957" s="84">
        <v>912</v>
      </c>
      <c r="C957" s="113">
        <v>59.954700568835882</v>
      </c>
      <c r="D957" s="250"/>
      <c r="F957" s="250"/>
    </row>
    <row r="958" spans="2:6" x14ac:dyDescent="0.35">
      <c r="B958" s="84">
        <v>913</v>
      </c>
      <c r="C958" s="113">
        <v>60.387255567721652</v>
      </c>
      <c r="D958" s="250"/>
      <c r="F958" s="250"/>
    </row>
    <row r="959" spans="2:6" x14ac:dyDescent="0.35">
      <c r="B959" s="84">
        <v>914</v>
      </c>
      <c r="C959" s="113">
        <v>55.493709263649258</v>
      </c>
      <c r="D959" s="250"/>
      <c r="F959" s="250"/>
    </row>
    <row r="960" spans="2:6" x14ac:dyDescent="0.35">
      <c r="B960" s="84">
        <v>915</v>
      </c>
      <c r="C960" s="113">
        <v>54.72719562734995</v>
      </c>
      <c r="D960" s="250"/>
      <c r="F960" s="250"/>
    </row>
    <row r="961" spans="2:6" x14ac:dyDescent="0.35">
      <c r="B961" s="84">
        <v>916</v>
      </c>
      <c r="C961" s="113">
        <v>54.569877368036238</v>
      </c>
      <c r="D961" s="250"/>
      <c r="F961" s="250"/>
    </row>
    <row r="962" spans="2:6" x14ac:dyDescent="0.35">
      <c r="B962" s="84">
        <v>917</v>
      </c>
      <c r="C962" s="113">
        <v>55.10897788173132</v>
      </c>
      <c r="D962" s="250"/>
      <c r="F962" s="250"/>
    </row>
    <row r="963" spans="2:6" x14ac:dyDescent="0.35">
      <c r="B963" s="84">
        <v>918</v>
      </c>
      <c r="C963" s="113">
        <v>59.268568917508823</v>
      </c>
      <c r="D963" s="250"/>
      <c r="F963" s="250"/>
    </row>
    <row r="964" spans="2:6" x14ac:dyDescent="0.35">
      <c r="B964" s="84">
        <v>919</v>
      </c>
      <c r="C964" s="113">
        <v>67.567480752208027</v>
      </c>
      <c r="D964" s="250"/>
      <c r="F964" s="250"/>
    </row>
    <row r="965" spans="2:6" x14ac:dyDescent="0.35">
      <c r="B965" s="84">
        <v>920</v>
      </c>
      <c r="C965" s="113">
        <v>69.209531371580454</v>
      </c>
      <c r="D965" s="250"/>
      <c r="F965" s="250"/>
    </row>
    <row r="966" spans="2:6" x14ac:dyDescent="0.35">
      <c r="B966" s="84">
        <v>921</v>
      </c>
      <c r="C966" s="113">
        <v>64.416612566647714</v>
      </c>
      <c r="D966" s="250"/>
      <c r="F966" s="250"/>
    </row>
    <row r="967" spans="2:6" x14ac:dyDescent="0.35">
      <c r="B967" s="84">
        <v>922</v>
      </c>
      <c r="C967" s="113">
        <v>57.843196031673301</v>
      </c>
      <c r="D967" s="250"/>
      <c r="F967" s="250"/>
    </row>
    <row r="968" spans="2:6" x14ac:dyDescent="0.35">
      <c r="B968" s="84">
        <v>923</v>
      </c>
      <c r="C968" s="113">
        <v>53.232317703731397</v>
      </c>
      <c r="D968" s="250"/>
      <c r="F968" s="250"/>
    </row>
    <row r="969" spans="2:6" x14ac:dyDescent="0.35">
      <c r="B969" s="84">
        <v>924</v>
      </c>
      <c r="C969" s="113">
        <v>53.471268378092823</v>
      </c>
      <c r="D969" s="250"/>
      <c r="F969" s="250"/>
    </row>
    <row r="970" spans="2:6" x14ac:dyDescent="0.35">
      <c r="B970" s="84">
        <v>925</v>
      </c>
      <c r="C970" s="113">
        <v>51.199425675019093</v>
      </c>
      <c r="D970" s="250"/>
      <c r="F970" s="250"/>
    </row>
    <row r="971" spans="2:6" x14ac:dyDescent="0.35">
      <c r="B971" s="84">
        <v>926</v>
      </c>
      <c r="C971" s="113">
        <v>51.188077432258169</v>
      </c>
      <c r="D971" s="250"/>
      <c r="F971" s="250"/>
    </row>
    <row r="972" spans="2:6" x14ac:dyDescent="0.35">
      <c r="B972" s="84">
        <v>927</v>
      </c>
      <c r="C972" s="113">
        <v>49.505682748184711</v>
      </c>
      <c r="D972" s="250"/>
      <c r="F972" s="250"/>
    </row>
    <row r="973" spans="2:6" x14ac:dyDescent="0.35">
      <c r="B973" s="84">
        <v>928</v>
      </c>
      <c r="C973" s="113">
        <v>52.067247175622533</v>
      </c>
      <c r="D973" s="250"/>
      <c r="F973" s="250"/>
    </row>
    <row r="974" spans="2:6" x14ac:dyDescent="0.35">
      <c r="B974" s="84">
        <v>929</v>
      </c>
      <c r="C974" s="113">
        <v>63.573418346806349</v>
      </c>
      <c r="D974" s="250"/>
      <c r="F974" s="250"/>
    </row>
    <row r="975" spans="2:6" x14ac:dyDescent="0.35">
      <c r="B975" s="84">
        <v>930</v>
      </c>
      <c r="C975" s="113">
        <v>87.775073391136146</v>
      </c>
      <c r="D975" s="250"/>
      <c r="F975" s="250"/>
    </row>
    <row r="976" spans="2:6" x14ac:dyDescent="0.35">
      <c r="B976" s="84">
        <v>931</v>
      </c>
      <c r="C976" s="113">
        <v>111.20375264955528</v>
      </c>
      <c r="D976" s="250"/>
      <c r="F976" s="250"/>
    </row>
    <row r="977" spans="2:6" x14ac:dyDescent="0.35">
      <c r="B977" s="84">
        <v>932</v>
      </c>
      <c r="C977" s="113">
        <v>91.026520115386646</v>
      </c>
      <c r="D977" s="250"/>
      <c r="F977" s="250"/>
    </row>
    <row r="978" spans="2:6" x14ac:dyDescent="0.35">
      <c r="B978" s="84">
        <v>933</v>
      </c>
      <c r="C978" s="113">
        <v>89.501538062708107</v>
      </c>
      <c r="D978" s="250"/>
      <c r="F978" s="250"/>
    </row>
    <row r="979" spans="2:6" x14ac:dyDescent="0.35">
      <c r="B979" s="84">
        <v>934</v>
      </c>
      <c r="C979" s="113">
        <v>72.018852276781658</v>
      </c>
      <c r="D979" s="250"/>
      <c r="F979" s="250"/>
    </row>
    <row r="980" spans="2:6" x14ac:dyDescent="0.35">
      <c r="B980" s="84">
        <v>935</v>
      </c>
      <c r="C980" s="113">
        <v>64.279887746459835</v>
      </c>
      <c r="D980" s="250"/>
      <c r="F980" s="250"/>
    </row>
    <row r="981" spans="2:6" x14ac:dyDescent="0.35">
      <c r="B981" s="84">
        <v>936</v>
      </c>
      <c r="C981" s="113">
        <v>61.129373456203979</v>
      </c>
      <c r="D981" s="250"/>
      <c r="F981" s="250"/>
    </row>
    <row r="982" spans="2:6" x14ac:dyDescent="0.35">
      <c r="B982" s="84">
        <v>937</v>
      </c>
      <c r="C982" s="113">
        <v>53.149973208652483</v>
      </c>
      <c r="D982" s="250"/>
      <c r="F982" s="250"/>
    </row>
    <row r="983" spans="2:6" x14ac:dyDescent="0.35">
      <c r="B983" s="84">
        <v>938</v>
      </c>
      <c r="C983" s="113">
        <v>51.238687887941474</v>
      </c>
      <c r="D983" s="250"/>
      <c r="F983" s="250"/>
    </row>
    <row r="984" spans="2:6" x14ac:dyDescent="0.35">
      <c r="B984" s="84">
        <v>939</v>
      </c>
      <c r="C984" s="113">
        <v>49.221799940381118</v>
      </c>
      <c r="D984" s="250"/>
      <c r="F984" s="250"/>
    </row>
    <row r="985" spans="2:6" x14ac:dyDescent="0.35">
      <c r="B985" s="84">
        <v>940</v>
      </c>
      <c r="C985" s="113">
        <v>47.672252506734281</v>
      </c>
      <c r="D985" s="250"/>
      <c r="F985" s="250"/>
    </row>
    <row r="986" spans="2:6" x14ac:dyDescent="0.35">
      <c r="B986" s="84">
        <v>941</v>
      </c>
      <c r="C986" s="113">
        <v>50.196326403801741</v>
      </c>
      <c r="D986" s="250"/>
      <c r="F986" s="250"/>
    </row>
    <row r="987" spans="2:6" x14ac:dyDescent="0.35">
      <c r="B987" s="84">
        <v>942</v>
      </c>
      <c r="C987" s="113">
        <v>71.153705493213309</v>
      </c>
      <c r="D987" s="250"/>
      <c r="F987" s="250"/>
    </row>
    <row r="988" spans="2:6" x14ac:dyDescent="0.35">
      <c r="B988" s="84">
        <v>943</v>
      </c>
      <c r="C988" s="113">
        <v>75.506336563397198</v>
      </c>
      <c r="D988" s="250"/>
      <c r="F988" s="250"/>
    </row>
    <row r="989" spans="2:6" x14ac:dyDescent="0.35">
      <c r="B989" s="84">
        <v>944</v>
      </c>
      <c r="C989" s="113">
        <v>87.698697624311535</v>
      </c>
      <c r="D989" s="250"/>
      <c r="F989" s="250"/>
    </row>
    <row r="990" spans="2:6" x14ac:dyDescent="0.35">
      <c r="B990" s="84">
        <v>945</v>
      </c>
      <c r="C990" s="113">
        <v>76.849888417501603</v>
      </c>
      <c r="D990" s="250"/>
      <c r="F990" s="250"/>
    </row>
    <row r="991" spans="2:6" x14ac:dyDescent="0.35">
      <c r="B991" s="84">
        <v>946</v>
      </c>
      <c r="C991" s="113">
        <v>71.076040349460115</v>
      </c>
      <c r="D991" s="250"/>
      <c r="F991" s="250"/>
    </row>
    <row r="992" spans="2:6" x14ac:dyDescent="0.35">
      <c r="B992" s="84">
        <v>947</v>
      </c>
      <c r="C992" s="113">
        <v>66.850175231704725</v>
      </c>
      <c r="D992" s="250"/>
      <c r="F992" s="250"/>
    </row>
    <row r="993" spans="2:6" x14ac:dyDescent="0.35">
      <c r="B993" s="84">
        <v>948</v>
      </c>
      <c r="C993" s="113">
        <v>64.548554524415678</v>
      </c>
      <c r="D993" s="250"/>
      <c r="F993" s="250"/>
    </row>
    <row r="994" spans="2:6" x14ac:dyDescent="0.35">
      <c r="B994" s="84">
        <v>949</v>
      </c>
      <c r="C994" s="113">
        <v>63.830261101419886</v>
      </c>
      <c r="D994" s="250"/>
      <c r="F994" s="250"/>
    </row>
    <row r="995" spans="2:6" x14ac:dyDescent="0.35">
      <c r="B995" s="84">
        <v>950</v>
      </c>
      <c r="C995" s="113">
        <v>63.215736926335126</v>
      </c>
      <c r="D995" s="250"/>
      <c r="F995" s="250"/>
    </row>
    <row r="996" spans="2:6" x14ac:dyDescent="0.35">
      <c r="B996" s="84">
        <v>951</v>
      </c>
      <c r="C996" s="113">
        <v>63.249959999851136</v>
      </c>
      <c r="D996" s="250"/>
      <c r="F996" s="250"/>
    </row>
    <row r="997" spans="2:6" x14ac:dyDescent="0.35">
      <c r="B997" s="84">
        <v>952</v>
      </c>
      <c r="C997" s="113">
        <v>67.068665111051871</v>
      </c>
      <c r="D997" s="250"/>
      <c r="F997" s="250"/>
    </row>
    <row r="998" spans="2:6" x14ac:dyDescent="0.35">
      <c r="B998" s="84">
        <v>953</v>
      </c>
      <c r="C998" s="113">
        <v>76.739785023018854</v>
      </c>
      <c r="D998" s="250"/>
      <c r="F998" s="250"/>
    </row>
    <row r="999" spans="2:6" x14ac:dyDescent="0.35">
      <c r="B999" s="84">
        <v>954</v>
      </c>
      <c r="C999" s="113">
        <v>99.900521506388529</v>
      </c>
      <c r="D999" s="250"/>
      <c r="F999" s="250"/>
    </row>
    <row r="1000" spans="2:6" x14ac:dyDescent="0.35">
      <c r="B1000" s="84">
        <v>955</v>
      </c>
      <c r="C1000" s="113">
        <v>122.48736167003599</v>
      </c>
      <c r="D1000" s="250"/>
      <c r="F1000" s="250"/>
    </row>
    <row r="1001" spans="2:6" x14ac:dyDescent="0.35">
      <c r="B1001" s="84">
        <v>956</v>
      </c>
      <c r="C1001" s="113">
        <v>96.171505584982768</v>
      </c>
      <c r="D1001" s="250"/>
      <c r="F1001" s="250"/>
    </row>
    <row r="1002" spans="2:6" x14ac:dyDescent="0.35">
      <c r="B1002" s="84">
        <v>957</v>
      </c>
      <c r="C1002" s="113">
        <v>91.756362425631437</v>
      </c>
      <c r="D1002" s="250"/>
      <c r="F1002" s="250"/>
    </row>
    <row r="1003" spans="2:6" x14ac:dyDescent="0.35">
      <c r="B1003" s="84">
        <v>958</v>
      </c>
      <c r="C1003" s="113">
        <v>78.058060400695794</v>
      </c>
      <c r="D1003" s="250"/>
      <c r="F1003" s="250"/>
    </row>
    <row r="1004" spans="2:6" x14ac:dyDescent="0.35">
      <c r="B1004" s="84">
        <v>959</v>
      </c>
      <c r="C1004" s="113">
        <v>71.802519987075883</v>
      </c>
      <c r="D1004" s="250"/>
      <c r="F1004" s="250"/>
    </row>
    <row r="1005" spans="2:6" x14ac:dyDescent="0.35">
      <c r="B1005" s="84">
        <v>960</v>
      </c>
      <c r="C1005" s="113">
        <v>66.212257141366607</v>
      </c>
      <c r="D1005" s="250"/>
      <c r="F1005" s="250"/>
    </row>
    <row r="1006" spans="2:6" x14ac:dyDescent="0.35">
      <c r="B1006" s="84">
        <v>961</v>
      </c>
      <c r="C1006" s="113">
        <v>52.39811128272197</v>
      </c>
      <c r="D1006" s="250"/>
      <c r="F1006" s="250"/>
    </row>
    <row r="1007" spans="2:6" x14ac:dyDescent="0.35">
      <c r="B1007" s="84">
        <v>962</v>
      </c>
      <c r="C1007" s="113">
        <v>50.524204100428939</v>
      </c>
      <c r="D1007" s="250"/>
      <c r="F1007" s="250"/>
    </row>
    <row r="1008" spans="2:6" x14ac:dyDescent="0.35">
      <c r="B1008" s="84">
        <v>963</v>
      </c>
      <c r="C1008" s="113">
        <v>47.695942875914305</v>
      </c>
      <c r="D1008" s="250"/>
      <c r="F1008" s="250"/>
    </row>
    <row r="1009" spans="2:6" x14ac:dyDescent="0.35">
      <c r="B1009" s="84">
        <v>964</v>
      </c>
      <c r="C1009" s="113">
        <v>47.21823401377398</v>
      </c>
      <c r="D1009" s="250"/>
      <c r="F1009" s="250"/>
    </row>
    <row r="1010" spans="2:6" x14ac:dyDescent="0.35">
      <c r="B1010" s="84">
        <v>965</v>
      </c>
      <c r="C1010" s="113">
        <v>50.313710670346964</v>
      </c>
      <c r="D1010" s="250"/>
      <c r="F1010" s="250"/>
    </row>
    <row r="1011" spans="2:6" x14ac:dyDescent="0.35">
      <c r="B1011" s="84">
        <v>966</v>
      </c>
      <c r="C1011" s="113">
        <v>66.028965634553259</v>
      </c>
      <c r="D1011" s="250"/>
      <c r="F1011" s="250"/>
    </row>
    <row r="1012" spans="2:6" x14ac:dyDescent="0.35">
      <c r="B1012" s="84">
        <v>967</v>
      </c>
      <c r="C1012" s="113">
        <v>78.730251098859299</v>
      </c>
      <c r="D1012" s="250"/>
      <c r="F1012" s="250"/>
    </row>
    <row r="1013" spans="2:6" x14ac:dyDescent="0.35">
      <c r="B1013" s="84">
        <v>968</v>
      </c>
      <c r="C1013" s="113">
        <v>82.31992368948822</v>
      </c>
      <c r="D1013" s="250"/>
      <c r="F1013" s="250"/>
    </row>
    <row r="1014" spans="2:6" x14ac:dyDescent="0.35">
      <c r="B1014" s="84">
        <v>969</v>
      </c>
      <c r="C1014" s="113">
        <v>74.813509859856921</v>
      </c>
      <c r="D1014" s="250"/>
      <c r="F1014" s="250"/>
    </row>
    <row r="1015" spans="2:6" x14ac:dyDescent="0.35">
      <c r="B1015" s="84">
        <v>970</v>
      </c>
      <c r="C1015" s="113">
        <v>66.982150699908345</v>
      </c>
      <c r="D1015" s="250"/>
      <c r="F1015" s="250"/>
    </row>
    <row r="1016" spans="2:6" x14ac:dyDescent="0.35">
      <c r="B1016" s="84">
        <v>971</v>
      </c>
      <c r="C1016" s="113">
        <v>64.000441776610543</v>
      </c>
      <c r="D1016" s="250"/>
      <c r="F1016" s="250"/>
    </row>
    <row r="1017" spans="2:6" x14ac:dyDescent="0.35">
      <c r="B1017" s="84">
        <v>972</v>
      </c>
      <c r="C1017" s="113">
        <v>62.09840606751338</v>
      </c>
      <c r="D1017" s="250"/>
      <c r="F1017" s="250"/>
    </row>
    <row r="1018" spans="2:6" x14ac:dyDescent="0.35">
      <c r="B1018" s="84">
        <v>973</v>
      </c>
      <c r="C1018" s="113">
        <v>62.236915970423532</v>
      </c>
      <c r="D1018" s="250"/>
      <c r="F1018" s="250"/>
    </row>
    <row r="1019" spans="2:6" x14ac:dyDescent="0.35">
      <c r="B1019" s="84">
        <v>974</v>
      </c>
      <c r="C1019" s="113">
        <v>62.296736524485041</v>
      </c>
      <c r="D1019" s="250"/>
      <c r="F1019" s="250"/>
    </row>
    <row r="1020" spans="2:6" x14ac:dyDescent="0.35">
      <c r="B1020" s="84">
        <v>975</v>
      </c>
      <c r="C1020" s="113">
        <v>63.301592340989735</v>
      </c>
      <c r="D1020" s="250"/>
      <c r="F1020" s="250"/>
    </row>
    <row r="1021" spans="2:6" x14ac:dyDescent="0.35">
      <c r="B1021" s="84">
        <v>976</v>
      </c>
      <c r="C1021" s="113">
        <v>66.206842096456924</v>
      </c>
      <c r="D1021" s="250"/>
      <c r="F1021" s="250"/>
    </row>
    <row r="1022" spans="2:6" x14ac:dyDescent="0.35">
      <c r="B1022" s="84">
        <v>977</v>
      </c>
      <c r="C1022" s="113">
        <v>72.864622631129691</v>
      </c>
      <c r="D1022" s="250"/>
      <c r="F1022" s="250"/>
    </row>
    <row r="1023" spans="2:6" x14ac:dyDescent="0.35">
      <c r="B1023" s="84">
        <v>978</v>
      </c>
      <c r="C1023" s="113">
        <v>94.88002139418893</v>
      </c>
      <c r="D1023" s="250"/>
      <c r="F1023" s="250"/>
    </row>
    <row r="1024" spans="2:6" x14ac:dyDescent="0.35">
      <c r="B1024" s="84">
        <v>979</v>
      </c>
      <c r="C1024" s="113">
        <v>116.04563645924227</v>
      </c>
      <c r="D1024" s="250"/>
      <c r="F1024" s="250"/>
    </row>
    <row r="1025" spans="2:6" x14ac:dyDescent="0.35">
      <c r="B1025" s="84">
        <v>980</v>
      </c>
      <c r="C1025" s="113">
        <v>93.748242611802766</v>
      </c>
      <c r="D1025" s="250"/>
      <c r="F1025" s="250"/>
    </row>
    <row r="1026" spans="2:6" x14ac:dyDescent="0.35">
      <c r="B1026" s="84">
        <v>981</v>
      </c>
      <c r="C1026" s="113">
        <v>88.800386772871676</v>
      </c>
      <c r="D1026" s="250"/>
      <c r="F1026" s="250"/>
    </row>
    <row r="1027" spans="2:6" x14ac:dyDescent="0.35">
      <c r="B1027" s="84">
        <v>982</v>
      </c>
      <c r="C1027" s="113">
        <v>76.169761480946434</v>
      </c>
      <c r="D1027" s="250"/>
      <c r="F1027" s="250"/>
    </row>
    <row r="1028" spans="2:6" x14ac:dyDescent="0.35">
      <c r="B1028" s="84">
        <v>983</v>
      </c>
      <c r="C1028" s="113">
        <v>69.153158444736462</v>
      </c>
      <c r="D1028" s="250"/>
      <c r="F1028" s="250"/>
    </row>
    <row r="1029" spans="2:6" x14ac:dyDescent="0.35">
      <c r="B1029" s="84">
        <v>984</v>
      </c>
      <c r="C1029" s="113">
        <v>63.057163901917228</v>
      </c>
      <c r="D1029" s="250"/>
      <c r="F1029" s="250"/>
    </row>
    <row r="1030" spans="2:6" x14ac:dyDescent="0.35">
      <c r="B1030" s="84">
        <v>985</v>
      </c>
      <c r="C1030" s="113">
        <v>53.667016640562892</v>
      </c>
      <c r="D1030" s="250"/>
      <c r="F1030" s="250"/>
    </row>
    <row r="1031" spans="2:6" x14ac:dyDescent="0.35">
      <c r="B1031" s="84">
        <v>986</v>
      </c>
      <c r="C1031" s="113">
        <v>50.653012547050075</v>
      </c>
      <c r="D1031" s="250"/>
      <c r="F1031" s="250"/>
    </row>
    <row r="1032" spans="2:6" x14ac:dyDescent="0.35">
      <c r="B1032" s="84">
        <v>987</v>
      </c>
      <c r="C1032" s="113">
        <v>50.494826829255935</v>
      </c>
      <c r="D1032" s="250"/>
      <c r="F1032" s="250"/>
    </row>
    <row r="1033" spans="2:6" x14ac:dyDescent="0.35">
      <c r="B1033" s="84">
        <v>988</v>
      </c>
      <c r="C1033" s="113">
        <v>48.817073974202351</v>
      </c>
      <c r="D1033" s="250"/>
      <c r="F1033" s="250"/>
    </row>
    <row r="1034" spans="2:6" x14ac:dyDescent="0.35">
      <c r="B1034" s="84">
        <v>989</v>
      </c>
      <c r="C1034" s="113">
        <v>52.197049144328453</v>
      </c>
      <c r="D1034" s="250"/>
      <c r="F1034" s="250"/>
    </row>
    <row r="1035" spans="2:6" x14ac:dyDescent="0.35">
      <c r="B1035" s="84">
        <v>990</v>
      </c>
      <c r="C1035" s="113">
        <v>69.747120013597154</v>
      </c>
      <c r="D1035" s="250"/>
      <c r="F1035" s="250"/>
    </row>
    <row r="1036" spans="2:6" x14ac:dyDescent="0.35">
      <c r="B1036" s="84">
        <v>991</v>
      </c>
      <c r="C1036" s="113">
        <v>78.732438445400703</v>
      </c>
      <c r="D1036" s="250"/>
      <c r="F1036" s="250"/>
    </row>
    <row r="1037" spans="2:6" x14ac:dyDescent="0.35">
      <c r="B1037" s="84">
        <v>992</v>
      </c>
      <c r="C1037" s="113">
        <v>79.843178775790491</v>
      </c>
      <c r="D1037" s="250"/>
      <c r="F1037" s="250"/>
    </row>
    <row r="1038" spans="2:6" x14ac:dyDescent="0.35">
      <c r="B1038" s="84">
        <v>993</v>
      </c>
      <c r="C1038" s="113">
        <v>73.563360119924525</v>
      </c>
      <c r="D1038" s="250"/>
      <c r="F1038" s="250"/>
    </row>
    <row r="1039" spans="2:6" x14ac:dyDescent="0.35">
      <c r="B1039" s="84">
        <v>994</v>
      </c>
      <c r="C1039" s="113">
        <v>63.685353522373823</v>
      </c>
      <c r="D1039" s="250"/>
      <c r="F1039" s="250"/>
    </row>
    <row r="1040" spans="2:6" x14ac:dyDescent="0.35">
      <c r="B1040" s="84">
        <v>995</v>
      </c>
      <c r="C1040" s="113">
        <v>62.037538163097466</v>
      </c>
      <c r="D1040" s="250"/>
      <c r="F1040" s="250"/>
    </row>
    <row r="1041" spans="2:6" x14ac:dyDescent="0.35">
      <c r="B1041" s="84">
        <v>996</v>
      </c>
      <c r="C1041" s="113">
        <v>60.544279131314894</v>
      </c>
      <c r="D1041" s="250"/>
      <c r="F1041" s="250"/>
    </row>
    <row r="1042" spans="2:6" x14ac:dyDescent="0.35">
      <c r="B1042" s="84">
        <v>997</v>
      </c>
      <c r="C1042" s="113">
        <v>59.531393857518161</v>
      </c>
      <c r="D1042" s="250"/>
      <c r="F1042" s="250"/>
    </row>
    <row r="1043" spans="2:6" x14ac:dyDescent="0.35">
      <c r="B1043" s="84">
        <v>998</v>
      </c>
      <c r="C1043" s="113">
        <v>59.087024818218808</v>
      </c>
      <c r="D1043" s="250"/>
      <c r="F1043" s="250"/>
    </row>
    <row r="1044" spans="2:6" x14ac:dyDescent="0.35">
      <c r="B1044" s="84">
        <v>999</v>
      </c>
      <c r="C1044" s="113">
        <v>59.621935416284344</v>
      </c>
      <c r="D1044" s="250"/>
      <c r="F1044" s="250"/>
    </row>
    <row r="1045" spans="2:6" x14ac:dyDescent="0.35">
      <c r="B1045" s="84">
        <v>1000</v>
      </c>
      <c r="C1045" s="113">
        <v>67.857123053798588</v>
      </c>
      <c r="D1045" s="250"/>
      <c r="F1045" s="250"/>
    </row>
    <row r="1046" spans="2:6" x14ac:dyDescent="0.35">
      <c r="B1046" s="84">
        <v>1001</v>
      </c>
      <c r="C1046" s="113">
        <v>72.983573483841639</v>
      </c>
      <c r="D1046" s="250"/>
      <c r="F1046" s="250"/>
    </row>
    <row r="1047" spans="2:6" x14ac:dyDescent="0.35">
      <c r="B1047" s="84">
        <v>1002</v>
      </c>
      <c r="C1047" s="113">
        <v>89.775744143152608</v>
      </c>
      <c r="D1047" s="250"/>
      <c r="F1047" s="250"/>
    </row>
    <row r="1048" spans="2:6" x14ac:dyDescent="0.35">
      <c r="B1048" s="84">
        <v>1003</v>
      </c>
      <c r="C1048" s="113">
        <v>107.30582309738691</v>
      </c>
      <c r="D1048" s="250"/>
      <c r="F1048" s="250"/>
    </row>
    <row r="1049" spans="2:6" x14ac:dyDescent="0.35">
      <c r="B1049" s="84">
        <v>1004</v>
      </c>
      <c r="C1049" s="113">
        <v>91.264273609067686</v>
      </c>
      <c r="D1049" s="250"/>
      <c r="F1049" s="250"/>
    </row>
    <row r="1050" spans="2:6" x14ac:dyDescent="0.35">
      <c r="B1050" s="84">
        <v>1005</v>
      </c>
      <c r="C1050" s="113">
        <v>84.47156062122987</v>
      </c>
      <c r="D1050" s="250"/>
      <c r="F1050" s="250"/>
    </row>
    <row r="1051" spans="2:6" x14ac:dyDescent="0.35">
      <c r="B1051" s="84">
        <v>1006</v>
      </c>
      <c r="C1051" s="113">
        <v>73.831794860502526</v>
      </c>
      <c r="D1051" s="250"/>
      <c r="F1051" s="250"/>
    </row>
    <row r="1052" spans="2:6" x14ac:dyDescent="0.35">
      <c r="B1052" s="84">
        <v>1007</v>
      </c>
      <c r="C1052" s="113">
        <v>67.495214859205575</v>
      </c>
      <c r="D1052" s="250"/>
      <c r="F1052" s="250"/>
    </row>
    <row r="1053" spans="2:6" x14ac:dyDescent="0.35">
      <c r="B1053" s="84">
        <v>1008</v>
      </c>
      <c r="C1053" s="113">
        <v>61.860032052290457</v>
      </c>
      <c r="D1053" s="250"/>
      <c r="F1053" s="250"/>
    </row>
    <row r="1054" spans="2:6" x14ac:dyDescent="0.35">
      <c r="B1054" s="84">
        <v>1009</v>
      </c>
      <c r="C1054" s="113">
        <v>52.528198839315003</v>
      </c>
      <c r="D1054" s="250"/>
      <c r="F1054" s="250"/>
    </row>
    <row r="1055" spans="2:6" x14ac:dyDescent="0.35">
      <c r="B1055" s="84">
        <v>1010</v>
      </c>
      <c r="C1055" s="113">
        <v>48.904185511686798</v>
      </c>
      <c r="D1055" s="250"/>
      <c r="F1055" s="250"/>
    </row>
    <row r="1056" spans="2:6" x14ac:dyDescent="0.35">
      <c r="B1056" s="84">
        <v>1011</v>
      </c>
      <c r="C1056" s="113">
        <v>46.269001996816073</v>
      </c>
      <c r="D1056" s="250"/>
      <c r="F1056" s="250"/>
    </row>
    <row r="1057" spans="2:6" x14ac:dyDescent="0.35">
      <c r="B1057" s="84">
        <v>1012</v>
      </c>
      <c r="C1057" s="113">
        <v>45.90163885431074</v>
      </c>
      <c r="D1057" s="250"/>
      <c r="F1057" s="250"/>
    </row>
    <row r="1058" spans="2:6" x14ac:dyDescent="0.35">
      <c r="B1058" s="84">
        <v>1013</v>
      </c>
      <c r="C1058" s="113">
        <v>51.151002291116562</v>
      </c>
      <c r="D1058" s="250"/>
      <c r="F1058" s="250"/>
    </row>
    <row r="1059" spans="2:6" x14ac:dyDescent="0.35">
      <c r="B1059" s="84">
        <v>1014</v>
      </c>
      <c r="C1059" s="113">
        <v>69.337822089988393</v>
      </c>
      <c r="D1059" s="250"/>
      <c r="F1059" s="250"/>
    </row>
    <row r="1060" spans="2:6" x14ac:dyDescent="0.35">
      <c r="B1060" s="84">
        <v>1015</v>
      </c>
      <c r="C1060" s="113">
        <v>75.920384197255402</v>
      </c>
      <c r="D1060" s="250"/>
      <c r="F1060" s="250"/>
    </row>
    <row r="1061" spans="2:6" x14ac:dyDescent="0.35">
      <c r="B1061" s="84">
        <v>1016</v>
      </c>
      <c r="C1061" s="113">
        <v>77.369926454454003</v>
      </c>
      <c r="D1061" s="250"/>
      <c r="F1061" s="250"/>
    </row>
    <row r="1062" spans="2:6" x14ac:dyDescent="0.35">
      <c r="B1062" s="84">
        <v>1017</v>
      </c>
      <c r="C1062" s="113">
        <v>64.272611303364883</v>
      </c>
      <c r="D1062" s="250"/>
      <c r="F1062" s="250"/>
    </row>
    <row r="1063" spans="2:6" x14ac:dyDescent="0.35">
      <c r="B1063" s="84">
        <v>1018</v>
      </c>
      <c r="C1063" s="113">
        <v>58.728882196198128</v>
      </c>
      <c r="D1063" s="250"/>
      <c r="F1063" s="250"/>
    </row>
    <row r="1064" spans="2:6" x14ac:dyDescent="0.35">
      <c r="B1064" s="84">
        <v>1019</v>
      </c>
      <c r="C1064" s="113">
        <v>55.286752835021886</v>
      </c>
      <c r="D1064" s="250"/>
      <c r="F1064" s="250"/>
    </row>
    <row r="1065" spans="2:6" x14ac:dyDescent="0.35">
      <c r="B1065" s="84">
        <v>1020</v>
      </c>
      <c r="C1065" s="113">
        <v>55.824291206967338</v>
      </c>
      <c r="D1065" s="250"/>
      <c r="F1065" s="250"/>
    </row>
    <row r="1066" spans="2:6" x14ac:dyDescent="0.35">
      <c r="B1066" s="84">
        <v>1021</v>
      </c>
      <c r="C1066" s="113">
        <v>55.980377967681569</v>
      </c>
      <c r="D1066" s="250"/>
      <c r="F1066" s="250"/>
    </row>
    <row r="1067" spans="2:6" x14ac:dyDescent="0.35">
      <c r="B1067" s="84">
        <v>1022</v>
      </c>
      <c r="C1067" s="113">
        <v>57.243326744096379</v>
      </c>
      <c r="D1067" s="250"/>
      <c r="F1067" s="250"/>
    </row>
    <row r="1068" spans="2:6" x14ac:dyDescent="0.35">
      <c r="B1068" s="84">
        <v>1023</v>
      </c>
      <c r="C1068" s="113">
        <v>57.403639452938798</v>
      </c>
      <c r="D1068" s="250"/>
      <c r="F1068" s="250"/>
    </row>
    <row r="1069" spans="2:6" x14ac:dyDescent="0.35">
      <c r="B1069" s="84">
        <v>1024</v>
      </c>
      <c r="C1069" s="113">
        <v>63.437576568008346</v>
      </c>
      <c r="D1069" s="250"/>
      <c r="F1069" s="250"/>
    </row>
    <row r="1070" spans="2:6" x14ac:dyDescent="0.35">
      <c r="B1070" s="84">
        <v>1025</v>
      </c>
      <c r="C1070" s="113">
        <v>68.905036984459372</v>
      </c>
      <c r="D1070" s="250"/>
      <c r="F1070" s="250"/>
    </row>
    <row r="1071" spans="2:6" x14ac:dyDescent="0.35">
      <c r="B1071" s="84">
        <v>1026</v>
      </c>
      <c r="C1071" s="113">
        <v>85.618751661906657</v>
      </c>
      <c r="D1071" s="250"/>
      <c r="F1071" s="250"/>
    </row>
    <row r="1072" spans="2:6" x14ac:dyDescent="0.35">
      <c r="B1072" s="84">
        <v>1027</v>
      </c>
      <c r="C1072" s="113">
        <v>102.09938403053538</v>
      </c>
      <c r="D1072" s="250"/>
      <c r="F1072" s="250"/>
    </row>
    <row r="1073" spans="2:6" x14ac:dyDescent="0.35">
      <c r="B1073" s="84">
        <v>1028</v>
      </c>
      <c r="C1073" s="113">
        <v>86.890034832637284</v>
      </c>
      <c r="D1073" s="250"/>
      <c r="F1073" s="250"/>
    </row>
    <row r="1074" spans="2:6" x14ac:dyDescent="0.35">
      <c r="B1074" s="84">
        <v>1029</v>
      </c>
      <c r="C1074" s="113">
        <v>82.328008192877519</v>
      </c>
      <c r="D1074" s="250"/>
      <c r="F1074" s="250"/>
    </row>
    <row r="1075" spans="2:6" x14ac:dyDescent="0.35">
      <c r="B1075" s="84">
        <v>1030</v>
      </c>
      <c r="C1075" s="113">
        <v>72.84955531411812</v>
      </c>
      <c r="D1075" s="250"/>
      <c r="F1075" s="250"/>
    </row>
    <row r="1076" spans="2:6" x14ac:dyDescent="0.35">
      <c r="B1076" s="84">
        <v>1031</v>
      </c>
      <c r="C1076" s="113">
        <v>64.039667162643383</v>
      </c>
      <c r="D1076" s="250"/>
      <c r="F1076" s="250"/>
    </row>
    <row r="1077" spans="2:6" x14ac:dyDescent="0.35">
      <c r="B1077" s="84">
        <v>1032</v>
      </c>
      <c r="C1077" s="113">
        <v>58.619974677273142</v>
      </c>
      <c r="D1077" s="250"/>
      <c r="F1077" s="250"/>
    </row>
    <row r="1078" spans="2:6" x14ac:dyDescent="0.35">
      <c r="B1078" s="84">
        <v>1033</v>
      </c>
      <c r="C1078" s="113">
        <v>57.191632003960116</v>
      </c>
      <c r="D1078" s="250"/>
      <c r="F1078" s="250"/>
    </row>
    <row r="1079" spans="2:6" x14ac:dyDescent="0.35">
      <c r="B1079" s="84">
        <v>1034</v>
      </c>
      <c r="C1079" s="113">
        <v>52.718432306720423</v>
      </c>
      <c r="D1079" s="250"/>
      <c r="F1079" s="250"/>
    </row>
    <row r="1080" spans="2:6" x14ac:dyDescent="0.35">
      <c r="B1080" s="84">
        <v>1035</v>
      </c>
      <c r="C1080" s="113">
        <v>50.828124456310704</v>
      </c>
      <c r="D1080" s="250"/>
      <c r="F1080" s="250"/>
    </row>
    <row r="1081" spans="2:6" x14ac:dyDescent="0.35">
      <c r="B1081" s="84">
        <v>1036</v>
      </c>
      <c r="C1081" s="113">
        <v>49.950446109553766</v>
      </c>
      <c r="D1081" s="250"/>
      <c r="F1081" s="250"/>
    </row>
    <row r="1082" spans="2:6" x14ac:dyDescent="0.35">
      <c r="B1082" s="84">
        <v>1037</v>
      </c>
      <c r="C1082" s="113">
        <v>53.779480388390397</v>
      </c>
      <c r="D1082" s="250"/>
      <c r="F1082" s="250"/>
    </row>
    <row r="1083" spans="2:6" x14ac:dyDescent="0.35">
      <c r="B1083" s="84">
        <v>1038</v>
      </c>
      <c r="C1083" s="113">
        <v>67.165794402434031</v>
      </c>
      <c r="D1083" s="250"/>
      <c r="F1083" s="250"/>
    </row>
    <row r="1084" spans="2:6" x14ac:dyDescent="0.35">
      <c r="B1084" s="84">
        <v>1039</v>
      </c>
      <c r="C1084" s="113">
        <v>78.207420170337272</v>
      </c>
      <c r="D1084" s="250"/>
      <c r="F1084" s="250"/>
    </row>
    <row r="1085" spans="2:6" x14ac:dyDescent="0.35">
      <c r="B1085" s="84">
        <v>1040</v>
      </c>
      <c r="C1085" s="113">
        <v>79.360584273319645</v>
      </c>
      <c r="D1085" s="250"/>
      <c r="F1085" s="250"/>
    </row>
    <row r="1086" spans="2:6" x14ac:dyDescent="0.35">
      <c r="B1086" s="84">
        <v>1041</v>
      </c>
      <c r="C1086" s="113">
        <v>68.89625332402565</v>
      </c>
      <c r="D1086" s="250"/>
      <c r="F1086" s="250"/>
    </row>
    <row r="1087" spans="2:6" x14ac:dyDescent="0.35">
      <c r="B1087" s="84">
        <v>1042</v>
      </c>
      <c r="C1087" s="113">
        <v>65.227220241112505</v>
      </c>
      <c r="D1087" s="250"/>
      <c r="F1087" s="250"/>
    </row>
    <row r="1088" spans="2:6" x14ac:dyDescent="0.35">
      <c r="B1088" s="84">
        <v>1043</v>
      </c>
      <c r="C1088" s="113">
        <v>62.563896642464947</v>
      </c>
      <c r="D1088" s="250"/>
      <c r="F1088" s="250"/>
    </row>
    <row r="1089" spans="2:6" x14ac:dyDescent="0.35">
      <c r="B1089" s="84">
        <v>1044</v>
      </c>
      <c r="C1089" s="113">
        <v>63.760799940872204</v>
      </c>
      <c r="D1089" s="250"/>
      <c r="F1089" s="250"/>
    </row>
    <row r="1090" spans="2:6" x14ac:dyDescent="0.35">
      <c r="B1090" s="84">
        <v>1045</v>
      </c>
      <c r="C1090" s="113">
        <v>64.11137114110214</v>
      </c>
      <c r="D1090" s="250"/>
      <c r="F1090" s="250"/>
    </row>
    <row r="1091" spans="2:6" x14ac:dyDescent="0.35">
      <c r="B1091" s="84">
        <v>1046</v>
      </c>
      <c r="C1091" s="113">
        <v>63.571329378898234</v>
      </c>
      <c r="D1091" s="250"/>
      <c r="F1091" s="250"/>
    </row>
    <row r="1092" spans="2:6" x14ac:dyDescent="0.35">
      <c r="B1092" s="84">
        <v>1047</v>
      </c>
      <c r="C1092" s="113">
        <v>64.592775978904058</v>
      </c>
      <c r="D1092" s="250"/>
      <c r="F1092" s="250"/>
    </row>
    <row r="1093" spans="2:6" x14ac:dyDescent="0.35">
      <c r="B1093" s="84">
        <v>1048</v>
      </c>
      <c r="C1093" s="113">
        <v>68.106745940799669</v>
      </c>
      <c r="D1093" s="250"/>
      <c r="F1093" s="250"/>
    </row>
    <row r="1094" spans="2:6" x14ac:dyDescent="0.35">
      <c r="B1094" s="84">
        <v>1049</v>
      </c>
      <c r="C1094" s="113">
        <v>75.25304616126644</v>
      </c>
      <c r="D1094" s="250"/>
      <c r="F1094" s="250"/>
    </row>
    <row r="1095" spans="2:6" x14ac:dyDescent="0.35">
      <c r="B1095" s="84">
        <v>1050</v>
      </c>
      <c r="C1095" s="113">
        <v>89.537350738709179</v>
      </c>
      <c r="D1095" s="250"/>
      <c r="F1095" s="250"/>
    </row>
    <row r="1096" spans="2:6" x14ac:dyDescent="0.35">
      <c r="B1096" s="84">
        <v>1051</v>
      </c>
      <c r="C1096" s="113">
        <v>106.86233122039594</v>
      </c>
      <c r="D1096" s="250"/>
      <c r="F1096" s="250"/>
    </row>
    <row r="1097" spans="2:6" x14ac:dyDescent="0.35">
      <c r="B1097" s="84">
        <v>1052</v>
      </c>
      <c r="C1097" s="113">
        <v>87.2639020489205</v>
      </c>
      <c r="D1097" s="250"/>
      <c r="F1097" s="250"/>
    </row>
    <row r="1098" spans="2:6" x14ac:dyDescent="0.35">
      <c r="B1098" s="84">
        <v>1053</v>
      </c>
      <c r="C1098" s="113">
        <v>83.572750773199829</v>
      </c>
      <c r="D1098" s="250"/>
      <c r="F1098" s="250"/>
    </row>
    <row r="1099" spans="2:6" x14ac:dyDescent="0.35">
      <c r="B1099" s="84">
        <v>1054</v>
      </c>
      <c r="C1099" s="113">
        <v>75.366573841553631</v>
      </c>
      <c r="D1099" s="250"/>
      <c r="F1099" s="250"/>
    </row>
    <row r="1100" spans="2:6" x14ac:dyDescent="0.35">
      <c r="B1100" s="84">
        <v>1055</v>
      </c>
      <c r="C1100" s="113">
        <v>70.717889654934353</v>
      </c>
      <c r="D1100" s="250"/>
      <c r="F1100" s="250"/>
    </row>
    <row r="1101" spans="2:6" x14ac:dyDescent="0.35">
      <c r="B1101" s="84">
        <v>1056</v>
      </c>
      <c r="C1101" s="113">
        <v>66.179121724162201</v>
      </c>
      <c r="D1101" s="250"/>
      <c r="F1101" s="250"/>
    </row>
    <row r="1102" spans="2:6" x14ac:dyDescent="0.35">
      <c r="B1102" s="84">
        <v>1057</v>
      </c>
      <c r="C1102" s="113">
        <v>63.351915181632272</v>
      </c>
      <c r="D1102" s="250"/>
      <c r="F1102" s="250"/>
    </row>
    <row r="1103" spans="2:6" x14ac:dyDescent="0.35">
      <c r="B1103" s="84">
        <v>1058</v>
      </c>
      <c r="C1103" s="113">
        <v>54.837812200768212</v>
      </c>
      <c r="D1103" s="250"/>
      <c r="F1103" s="250"/>
    </row>
    <row r="1104" spans="2:6" x14ac:dyDescent="0.35">
      <c r="B1104" s="84">
        <v>1059</v>
      </c>
      <c r="C1104" s="113">
        <v>54.341985266486468</v>
      </c>
      <c r="D1104" s="250"/>
      <c r="F1104" s="250"/>
    </row>
    <row r="1105" spans="2:6" x14ac:dyDescent="0.35">
      <c r="B1105" s="84">
        <v>1060</v>
      </c>
      <c r="C1105" s="113">
        <v>51.474186951679705</v>
      </c>
      <c r="D1105" s="250"/>
      <c r="F1105" s="250"/>
    </row>
    <row r="1106" spans="2:6" x14ac:dyDescent="0.35">
      <c r="B1106" s="84">
        <v>1061</v>
      </c>
      <c r="C1106" s="113">
        <v>53.033433313838849</v>
      </c>
      <c r="D1106" s="250"/>
      <c r="F1106" s="250"/>
    </row>
    <row r="1107" spans="2:6" x14ac:dyDescent="0.35">
      <c r="B1107" s="84">
        <v>1062</v>
      </c>
      <c r="C1107" s="113">
        <v>65.698771850051372</v>
      </c>
      <c r="D1107" s="250"/>
      <c r="F1107" s="250"/>
    </row>
    <row r="1108" spans="2:6" x14ac:dyDescent="0.35">
      <c r="B1108" s="84">
        <v>1063</v>
      </c>
      <c r="C1108" s="113">
        <v>59.49769261291781</v>
      </c>
      <c r="D1108" s="250"/>
      <c r="F1108" s="250"/>
    </row>
    <row r="1109" spans="2:6" x14ac:dyDescent="0.35">
      <c r="B1109" s="84">
        <v>1064</v>
      </c>
      <c r="C1109" s="113">
        <v>60.628479830779128</v>
      </c>
      <c r="D1109" s="250"/>
      <c r="F1109" s="250"/>
    </row>
    <row r="1110" spans="2:6" x14ac:dyDescent="0.35">
      <c r="B1110" s="84">
        <v>1065</v>
      </c>
      <c r="C1110" s="113">
        <v>55.671902255949824</v>
      </c>
      <c r="D1110" s="250"/>
      <c r="F1110" s="250"/>
    </row>
    <row r="1111" spans="2:6" x14ac:dyDescent="0.35">
      <c r="B1111" s="84">
        <v>1066</v>
      </c>
      <c r="C1111" s="113">
        <v>52.499623088108528</v>
      </c>
      <c r="D1111" s="250"/>
      <c r="F1111" s="250"/>
    </row>
    <row r="1112" spans="2:6" x14ac:dyDescent="0.35">
      <c r="B1112" s="84">
        <v>1067</v>
      </c>
      <c r="C1112" s="113">
        <v>51.607630433335814</v>
      </c>
      <c r="D1112" s="250"/>
      <c r="F1112" s="250"/>
    </row>
    <row r="1113" spans="2:6" x14ac:dyDescent="0.35">
      <c r="B1113" s="84">
        <v>1068</v>
      </c>
      <c r="C1113" s="113">
        <v>51.488048548146878</v>
      </c>
      <c r="D1113" s="250"/>
      <c r="F1113" s="250"/>
    </row>
    <row r="1114" spans="2:6" x14ac:dyDescent="0.35">
      <c r="B1114" s="84">
        <v>1069</v>
      </c>
      <c r="C1114" s="113">
        <v>50.645185875253631</v>
      </c>
      <c r="D1114" s="250"/>
      <c r="F1114" s="250"/>
    </row>
    <row r="1115" spans="2:6" x14ac:dyDescent="0.35">
      <c r="B1115" s="84">
        <v>1070</v>
      </c>
      <c r="C1115" s="113">
        <v>50.067439708351536</v>
      </c>
      <c r="D1115" s="250"/>
      <c r="F1115" s="250"/>
    </row>
    <row r="1116" spans="2:6" x14ac:dyDescent="0.35">
      <c r="B1116" s="84">
        <v>1071</v>
      </c>
      <c r="C1116" s="113">
        <v>50.184950691776272</v>
      </c>
      <c r="D1116" s="250"/>
      <c r="F1116" s="250"/>
    </row>
    <row r="1117" spans="2:6" x14ac:dyDescent="0.35">
      <c r="B1117" s="84">
        <v>1072</v>
      </c>
      <c r="C1117" s="113">
        <v>54.120869374745595</v>
      </c>
      <c r="D1117" s="250"/>
      <c r="F1117" s="250"/>
    </row>
    <row r="1118" spans="2:6" x14ac:dyDescent="0.35">
      <c r="B1118" s="84">
        <v>1073</v>
      </c>
      <c r="C1118" s="113">
        <v>64.692492961079665</v>
      </c>
      <c r="D1118" s="250"/>
      <c r="F1118" s="250"/>
    </row>
    <row r="1119" spans="2:6" x14ac:dyDescent="0.35">
      <c r="B1119" s="84">
        <v>1074</v>
      </c>
      <c r="C1119" s="113">
        <v>79.503710665814239</v>
      </c>
      <c r="D1119" s="250"/>
      <c r="F1119" s="250"/>
    </row>
    <row r="1120" spans="2:6" x14ac:dyDescent="0.35">
      <c r="B1120" s="84">
        <v>1075</v>
      </c>
      <c r="C1120" s="113">
        <v>99.527261573868145</v>
      </c>
      <c r="D1120" s="250"/>
      <c r="F1120" s="250"/>
    </row>
    <row r="1121" spans="2:6" x14ac:dyDescent="0.35">
      <c r="B1121" s="84">
        <v>1076</v>
      </c>
      <c r="C1121" s="113">
        <v>83.952079935618087</v>
      </c>
      <c r="D1121" s="250"/>
      <c r="F1121" s="250"/>
    </row>
    <row r="1122" spans="2:6" x14ac:dyDescent="0.35">
      <c r="B1122" s="84">
        <v>1077</v>
      </c>
      <c r="C1122" s="113">
        <v>77.954837588553417</v>
      </c>
      <c r="D1122" s="250"/>
      <c r="F1122" s="250"/>
    </row>
    <row r="1123" spans="2:6" x14ac:dyDescent="0.35">
      <c r="B1123" s="84">
        <v>1078</v>
      </c>
      <c r="C1123" s="113">
        <v>68.820558866703109</v>
      </c>
      <c r="D1123" s="250"/>
      <c r="F1123" s="250"/>
    </row>
    <row r="1124" spans="2:6" x14ac:dyDescent="0.35">
      <c r="B1124" s="84">
        <v>1079</v>
      </c>
      <c r="C1124" s="113">
        <v>62.692758262043242</v>
      </c>
      <c r="D1124" s="250"/>
      <c r="F1124" s="250"/>
    </row>
    <row r="1125" spans="2:6" x14ac:dyDescent="0.35">
      <c r="B1125" s="84">
        <v>1080</v>
      </c>
      <c r="C1125" s="113">
        <v>57.26469238809775</v>
      </c>
      <c r="D1125" s="250"/>
      <c r="F1125" s="250"/>
    </row>
    <row r="1126" spans="2:6" x14ac:dyDescent="0.35">
      <c r="B1126" s="84">
        <v>1081</v>
      </c>
      <c r="C1126" s="113">
        <v>57.517282511319181</v>
      </c>
      <c r="D1126" s="250"/>
      <c r="F1126" s="250"/>
    </row>
    <row r="1127" spans="2:6" x14ac:dyDescent="0.35">
      <c r="B1127" s="84">
        <v>1082</v>
      </c>
      <c r="C1127" s="113">
        <v>52.286890412353017</v>
      </c>
      <c r="D1127" s="250"/>
      <c r="F1127" s="250"/>
    </row>
    <row r="1128" spans="2:6" x14ac:dyDescent="0.35">
      <c r="B1128" s="84">
        <v>1083</v>
      </c>
      <c r="C1128" s="113">
        <v>52.561556976252199</v>
      </c>
      <c r="D1128" s="250"/>
      <c r="F1128" s="250"/>
    </row>
    <row r="1129" spans="2:6" x14ac:dyDescent="0.35">
      <c r="B1129" s="84">
        <v>1084</v>
      </c>
      <c r="C1129" s="113">
        <v>50.149746979442206</v>
      </c>
      <c r="D1129" s="250"/>
      <c r="F1129" s="250"/>
    </row>
    <row r="1130" spans="2:6" x14ac:dyDescent="0.35">
      <c r="B1130" s="84">
        <v>1085</v>
      </c>
      <c r="C1130" s="113">
        <v>53.349792455603342</v>
      </c>
      <c r="D1130" s="250"/>
      <c r="F1130" s="250"/>
    </row>
    <row r="1131" spans="2:6" x14ac:dyDescent="0.35">
      <c r="B1131" s="84">
        <v>1086</v>
      </c>
      <c r="C1131" s="113">
        <v>57.052628000818878</v>
      </c>
      <c r="D1131" s="250"/>
      <c r="F1131" s="250"/>
    </row>
    <row r="1132" spans="2:6" x14ac:dyDescent="0.35">
      <c r="B1132" s="84">
        <v>1087</v>
      </c>
      <c r="C1132" s="113">
        <v>55.34337430749968</v>
      </c>
      <c r="D1132" s="250"/>
      <c r="F1132" s="250"/>
    </row>
    <row r="1133" spans="2:6" x14ac:dyDescent="0.35">
      <c r="B1133" s="84">
        <v>1088</v>
      </c>
      <c r="C1133" s="113">
        <v>53.779579272160916</v>
      </c>
      <c r="D1133" s="250"/>
      <c r="F1133" s="250"/>
    </row>
    <row r="1134" spans="2:6" x14ac:dyDescent="0.35">
      <c r="B1134" s="84">
        <v>1089</v>
      </c>
      <c r="C1134" s="113">
        <v>50.263120249106294</v>
      </c>
      <c r="D1134" s="250"/>
      <c r="F1134" s="250"/>
    </row>
    <row r="1135" spans="2:6" x14ac:dyDescent="0.35">
      <c r="B1135" s="84">
        <v>1090</v>
      </c>
      <c r="C1135" s="113">
        <v>47.633318862754734</v>
      </c>
      <c r="D1135" s="250"/>
      <c r="F1135" s="250"/>
    </row>
    <row r="1136" spans="2:6" x14ac:dyDescent="0.35">
      <c r="B1136" s="84">
        <v>1091</v>
      </c>
      <c r="C1136" s="113">
        <v>47.870949310432422</v>
      </c>
      <c r="D1136" s="250"/>
      <c r="F1136" s="250"/>
    </row>
    <row r="1137" spans="2:6" x14ac:dyDescent="0.35">
      <c r="B1137" s="84">
        <v>1092</v>
      </c>
      <c r="C1137" s="113">
        <v>49.076734378271176</v>
      </c>
      <c r="D1137" s="250"/>
      <c r="F1137" s="250"/>
    </row>
    <row r="1138" spans="2:6" x14ac:dyDescent="0.35">
      <c r="B1138" s="84">
        <v>1093</v>
      </c>
      <c r="C1138" s="113">
        <v>48.229581724511753</v>
      </c>
      <c r="D1138" s="250"/>
      <c r="F1138" s="250"/>
    </row>
    <row r="1139" spans="2:6" x14ac:dyDescent="0.35">
      <c r="B1139" s="84">
        <v>1094</v>
      </c>
      <c r="C1139" s="113">
        <v>47.821990426839427</v>
      </c>
      <c r="D1139" s="250"/>
      <c r="F1139" s="250"/>
    </row>
    <row r="1140" spans="2:6" x14ac:dyDescent="0.35">
      <c r="B1140" s="84">
        <v>1095</v>
      </c>
      <c r="C1140" s="113">
        <v>47.660221500106843</v>
      </c>
      <c r="D1140" s="250"/>
      <c r="F1140" s="250"/>
    </row>
    <row r="1141" spans="2:6" x14ac:dyDescent="0.35">
      <c r="B1141" s="84">
        <v>1096</v>
      </c>
      <c r="C1141" s="113">
        <v>51.051291055378989</v>
      </c>
      <c r="D1141" s="250"/>
      <c r="F1141" s="250"/>
    </row>
    <row r="1142" spans="2:6" x14ac:dyDescent="0.35">
      <c r="B1142" s="84">
        <v>1097</v>
      </c>
      <c r="C1142" s="113">
        <v>56.46161494815447</v>
      </c>
      <c r="D1142" s="250"/>
      <c r="F1142" s="250"/>
    </row>
    <row r="1143" spans="2:6" x14ac:dyDescent="0.35">
      <c r="B1143" s="84">
        <v>1098</v>
      </c>
      <c r="C1143" s="113">
        <v>76.550910368317361</v>
      </c>
      <c r="D1143" s="250"/>
      <c r="F1143" s="250"/>
    </row>
    <row r="1144" spans="2:6" x14ac:dyDescent="0.35">
      <c r="B1144" s="84">
        <v>1099</v>
      </c>
      <c r="C1144" s="113">
        <v>96.336119424831352</v>
      </c>
      <c r="D1144" s="250"/>
      <c r="F1144" s="250"/>
    </row>
    <row r="1145" spans="2:6" x14ac:dyDescent="0.35">
      <c r="B1145" s="84">
        <v>1100</v>
      </c>
      <c r="C1145" s="113">
        <v>86.414356491260833</v>
      </c>
      <c r="D1145" s="250"/>
      <c r="F1145" s="250"/>
    </row>
    <row r="1146" spans="2:6" x14ac:dyDescent="0.35">
      <c r="B1146" s="84">
        <v>1101</v>
      </c>
      <c r="C1146" s="113">
        <v>77.764526276560417</v>
      </c>
      <c r="D1146" s="250"/>
      <c r="F1146" s="250"/>
    </row>
    <row r="1147" spans="2:6" x14ac:dyDescent="0.35">
      <c r="B1147" s="84">
        <v>1102</v>
      </c>
      <c r="C1147" s="113">
        <v>68.697960267778782</v>
      </c>
      <c r="D1147" s="250"/>
      <c r="F1147" s="250"/>
    </row>
    <row r="1148" spans="2:6" x14ac:dyDescent="0.35">
      <c r="B1148" s="84">
        <v>1103</v>
      </c>
      <c r="C1148" s="113">
        <v>60.459445961574666</v>
      </c>
      <c r="D1148" s="250"/>
      <c r="F1148" s="250"/>
    </row>
    <row r="1149" spans="2:6" x14ac:dyDescent="0.35">
      <c r="B1149" s="84">
        <v>1104</v>
      </c>
      <c r="C1149" s="113">
        <v>56.162857151659921</v>
      </c>
      <c r="D1149" s="250"/>
      <c r="F1149" s="250"/>
    </row>
    <row r="1150" spans="2:6" x14ac:dyDescent="0.35">
      <c r="B1150" s="84">
        <v>1105</v>
      </c>
      <c r="C1150" s="113">
        <v>56.257873111899485</v>
      </c>
      <c r="D1150" s="250"/>
      <c r="F1150" s="250"/>
    </row>
    <row r="1151" spans="2:6" x14ac:dyDescent="0.35">
      <c r="B1151" s="84">
        <v>1106</v>
      </c>
      <c r="C1151" s="113">
        <v>53.334342721459564</v>
      </c>
      <c r="D1151" s="250"/>
      <c r="F1151" s="250"/>
    </row>
    <row r="1152" spans="2:6" x14ac:dyDescent="0.35">
      <c r="B1152" s="84">
        <v>1107</v>
      </c>
      <c r="C1152" s="113">
        <v>53.238694084334846</v>
      </c>
      <c r="D1152" s="250"/>
      <c r="F1152" s="250"/>
    </row>
    <row r="1153" spans="2:6" x14ac:dyDescent="0.35">
      <c r="B1153" s="84">
        <v>1108</v>
      </c>
      <c r="C1153" s="113">
        <v>53.205630073858984</v>
      </c>
      <c r="D1153" s="250"/>
      <c r="F1153" s="250"/>
    </row>
    <row r="1154" spans="2:6" x14ac:dyDescent="0.35">
      <c r="B1154" s="84">
        <v>1109</v>
      </c>
      <c r="C1154" s="113">
        <v>57.908542639761507</v>
      </c>
      <c r="D1154" s="250"/>
      <c r="F1154" s="250"/>
    </row>
    <row r="1155" spans="2:6" x14ac:dyDescent="0.35">
      <c r="B1155" s="84">
        <v>1110</v>
      </c>
      <c r="C1155" s="113">
        <v>68.378007306895128</v>
      </c>
      <c r="D1155" s="250"/>
      <c r="F1155" s="250"/>
    </row>
    <row r="1156" spans="2:6" x14ac:dyDescent="0.35">
      <c r="B1156" s="84">
        <v>1111</v>
      </c>
      <c r="C1156" s="113">
        <v>66.634521884898604</v>
      </c>
      <c r="D1156" s="250"/>
      <c r="F1156" s="250"/>
    </row>
    <row r="1157" spans="2:6" x14ac:dyDescent="0.35">
      <c r="B1157" s="84">
        <v>1112</v>
      </c>
      <c r="C1157" s="113">
        <v>71.295166818759185</v>
      </c>
      <c r="D1157" s="250"/>
      <c r="F1157" s="250"/>
    </row>
    <row r="1158" spans="2:6" x14ac:dyDescent="0.35">
      <c r="B1158" s="84">
        <v>1113</v>
      </c>
      <c r="C1158" s="113">
        <v>65.957111172047775</v>
      </c>
      <c r="D1158" s="250"/>
      <c r="F1158" s="250"/>
    </row>
    <row r="1159" spans="2:6" x14ac:dyDescent="0.35">
      <c r="B1159" s="84">
        <v>1114</v>
      </c>
      <c r="C1159" s="113">
        <v>63.106841609273282</v>
      </c>
      <c r="D1159" s="250"/>
      <c r="F1159" s="250"/>
    </row>
    <row r="1160" spans="2:6" x14ac:dyDescent="0.35">
      <c r="B1160" s="84">
        <v>1115</v>
      </c>
      <c r="C1160" s="113">
        <v>64.7101815132322</v>
      </c>
      <c r="D1160" s="250"/>
      <c r="F1160" s="250"/>
    </row>
    <row r="1161" spans="2:6" x14ac:dyDescent="0.35">
      <c r="B1161" s="84">
        <v>1116</v>
      </c>
      <c r="C1161" s="113">
        <v>60.281075216098849</v>
      </c>
      <c r="D1161" s="250"/>
      <c r="F1161" s="250"/>
    </row>
    <row r="1162" spans="2:6" x14ac:dyDescent="0.35">
      <c r="B1162" s="84">
        <v>1117</v>
      </c>
      <c r="C1162" s="113">
        <v>61.048887345242399</v>
      </c>
      <c r="D1162" s="250"/>
      <c r="F1162" s="250"/>
    </row>
    <row r="1163" spans="2:6" x14ac:dyDescent="0.35">
      <c r="B1163" s="84">
        <v>1118</v>
      </c>
      <c r="C1163" s="113">
        <v>62.20893481647493</v>
      </c>
      <c r="D1163" s="250"/>
      <c r="F1163" s="250"/>
    </row>
    <row r="1164" spans="2:6" x14ac:dyDescent="0.35">
      <c r="B1164" s="84">
        <v>1119</v>
      </c>
      <c r="C1164" s="113">
        <v>60.649012997253593</v>
      </c>
      <c r="D1164" s="250"/>
      <c r="F1164" s="250"/>
    </row>
    <row r="1165" spans="2:6" x14ac:dyDescent="0.35">
      <c r="B1165" s="84">
        <v>1120</v>
      </c>
      <c r="C1165" s="113">
        <v>62.127231138842177</v>
      </c>
      <c r="D1165" s="250"/>
      <c r="F1165" s="250"/>
    </row>
    <row r="1166" spans="2:6" x14ac:dyDescent="0.35">
      <c r="B1166" s="84">
        <v>1121</v>
      </c>
      <c r="C1166" s="113">
        <v>71.67223919431828</v>
      </c>
      <c r="D1166" s="250"/>
      <c r="F1166" s="250"/>
    </row>
    <row r="1167" spans="2:6" x14ac:dyDescent="0.35">
      <c r="B1167" s="84">
        <v>1122</v>
      </c>
      <c r="C1167" s="113">
        <v>88.178250091572536</v>
      </c>
      <c r="D1167" s="250"/>
      <c r="F1167" s="250"/>
    </row>
    <row r="1168" spans="2:6" x14ac:dyDescent="0.35">
      <c r="B1168" s="84">
        <v>1123</v>
      </c>
      <c r="C1168" s="113">
        <v>111.94773122576922</v>
      </c>
      <c r="D1168" s="250"/>
      <c r="F1168" s="250"/>
    </row>
    <row r="1169" spans="2:6" x14ac:dyDescent="0.35">
      <c r="B1169" s="84">
        <v>1124</v>
      </c>
      <c r="C1169" s="113">
        <v>93.503503028158107</v>
      </c>
      <c r="D1169" s="250"/>
      <c r="F1169" s="250"/>
    </row>
    <row r="1170" spans="2:6" x14ac:dyDescent="0.35">
      <c r="B1170" s="84">
        <v>1125</v>
      </c>
      <c r="C1170" s="113">
        <v>83.466102375440428</v>
      </c>
      <c r="D1170" s="250"/>
      <c r="F1170" s="250"/>
    </row>
    <row r="1171" spans="2:6" x14ac:dyDescent="0.35">
      <c r="B1171" s="84">
        <v>1126</v>
      </c>
      <c r="C1171" s="113">
        <v>73.728978395923235</v>
      </c>
      <c r="D1171" s="250"/>
      <c r="F1171" s="250"/>
    </row>
    <row r="1172" spans="2:6" x14ac:dyDescent="0.35">
      <c r="B1172" s="84">
        <v>1127</v>
      </c>
      <c r="C1172" s="113">
        <v>65.318404000960612</v>
      </c>
      <c r="D1172" s="250"/>
      <c r="F1172" s="250"/>
    </row>
    <row r="1173" spans="2:6" x14ac:dyDescent="0.35">
      <c r="B1173" s="84">
        <v>1128</v>
      </c>
      <c r="C1173" s="113">
        <v>65.296751324687364</v>
      </c>
      <c r="D1173" s="250"/>
      <c r="F1173" s="250"/>
    </row>
    <row r="1174" spans="2:6" x14ac:dyDescent="0.35">
      <c r="B1174" s="84">
        <v>1129</v>
      </c>
      <c r="C1174" s="113">
        <v>58.031641078206817</v>
      </c>
      <c r="D1174" s="250"/>
      <c r="F1174" s="250"/>
    </row>
    <row r="1175" spans="2:6" x14ac:dyDescent="0.35">
      <c r="B1175" s="84">
        <v>1130</v>
      </c>
      <c r="C1175" s="113">
        <v>54.250103067276548</v>
      </c>
      <c r="D1175" s="250"/>
      <c r="F1175" s="250"/>
    </row>
    <row r="1176" spans="2:6" x14ac:dyDescent="0.35">
      <c r="B1176" s="84">
        <v>1131</v>
      </c>
      <c r="C1176" s="113">
        <v>53.468991704970065</v>
      </c>
      <c r="D1176" s="250"/>
      <c r="F1176" s="250"/>
    </row>
    <row r="1177" spans="2:6" x14ac:dyDescent="0.35">
      <c r="B1177" s="84">
        <v>1132</v>
      </c>
      <c r="C1177" s="113">
        <v>53.072591724122454</v>
      </c>
      <c r="D1177" s="250"/>
      <c r="F1177" s="250"/>
    </row>
    <row r="1178" spans="2:6" x14ac:dyDescent="0.35">
      <c r="B1178" s="84">
        <v>1133</v>
      </c>
      <c r="C1178" s="113">
        <v>55.837474687818457</v>
      </c>
      <c r="D1178" s="250"/>
      <c r="F1178" s="250"/>
    </row>
    <row r="1179" spans="2:6" x14ac:dyDescent="0.35">
      <c r="B1179" s="84">
        <v>1134</v>
      </c>
      <c r="C1179" s="113">
        <v>73.299851020798783</v>
      </c>
      <c r="D1179" s="250"/>
      <c r="F1179" s="250"/>
    </row>
    <row r="1180" spans="2:6" x14ac:dyDescent="0.35">
      <c r="B1180" s="84">
        <v>1135</v>
      </c>
      <c r="C1180" s="113">
        <v>76.65570115460622</v>
      </c>
      <c r="D1180" s="250"/>
      <c r="F1180" s="250"/>
    </row>
    <row r="1181" spans="2:6" x14ac:dyDescent="0.35">
      <c r="B1181" s="84">
        <v>1136</v>
      </c>
      <c r="C1181" s="113">
        <v>82.699420319297445</v>
      </c>
      <c r="D1181" s="250"/>
      <c r="F1181" s="250"/>
    </row>
    <row r="1182" spans="2:6" x14ac:dyDescent="0.35">
      <c r="B1182" s="84">
        <v>1137</v>
      </c>
      <c r="C1182" s="113">
        <v>65.607051425784974</v>
      </c>
      <c r="D1182" s="250"/>
      <c r="F1182" s="250"/>
    </row>
    <row r="1183" spans="2:6" x14ac:dyDescent="0.35">
      <c r="B1183" s="84">
        <v>1138</v>
      </c>
      <c r="C1183" s="113">
        <v>59.578035046545459</v>
      </c>
      <c r="D1183" s="250"/>
      <c r="F1183" s="250"/>
    </row>
    <row r="1184" spans="2:6" x14ac:dyDescent="0.35">
      <c r="B1184" s="84">
        <v>1139</v>
      </c>
      <c r="C1184" s="113">
        <v>57.756086121340118</v>
      </c>
      <c r="D1184" s="250"/>
      <c r="F1184" s="250"/>
    </row>
    <row r="1185" spans="2:6" x14ac:dyDescent="0.35">
      <c r="B1185" s="84">
        <v>1140</v>
      </c>
      <c r="C1185" s="113">
        <v>58.29366818419075</v>
      </c>
      <c r="D1185" s="250"/>
      <c r="F1185" s="250"/>
    </row>
    <row r="1186" spans="2:6" x14ac:dyDescent="0.35">
      <c r="B1186" s="84">
        <v>1141</v>
      </c>
      <c r="C1186" s="113">
        <v>57.30105759829766</v>
      </c>
      <c r="D1186" s="250"/>
      <c r="F1186" s="250"/>
    </row>
    <row r="1187" spans="2:6" x14ac:dyDescent="0.35">
      <c r="B1187" s="84">
        <v>1142</v>
      </c>
      <c r="C1187" s="113">
        <v>59.081429163078603</v>
      </c>
      <c r="D1187" s="250"/>
      <c r="F1187" s="250"/>
    </row>
    <row r="1188" spans="2:6" x14ac:dyDescent="0.35">
      <c r="B1188" s="84">
        <v>1143</v>
      </c>
      <c r="C1188" s="113">
        <v>58.174596330180634</v>
      </c>
      <c r="D1188" s="250"/>
      <c r="F1188" s="250"/>
    </row>
    <row r="1189" spans="2:6" x14ac:dyDescent="0.35">
      <c r="B1189" s="84">
        <v>1144</v>
      </c>
      <c r="C1189" s="113">
        <v>60.542528568554417</v>
      </c>
      <c r="D1189" s="250"/>
      <c r="F1189" s="250"/>
    </row>
    <row r="1190" spans="2:6" x14ac:dyDescent="0.35">
      <c r="B1190" s="84">
        <v>1145</v>
      </c>
      <c r="C1190" s="113">
        <v>70.555310690122454</v>
      </c>
      <c r="D1190" s="250"/>
      <c r="F1190" s="250"/>
    </row>
    <row r="1191" spans="2:6" x14ac:dyDescent="0.35">
      <c r="B1191" s="84">
        <v>1146</v>
      </c>
      <c r="C1191" s="113">
        <v>83.354793092209405</v>
      </c>
      <c r="D1191" s="250"/>
      <c r="F1191" s="250"/>
    </row>
    <row r="1192" spans="2:6" x14ac:dyDescent="0.35">
      <c r="B1192" s="84">
        <v>1147</v>
      </c>
      <c r="C1192" s="113">
        <v>108.93370622628167</v>
      </c>
      <c r="D1192" s="250"/>
      <c r="F1192" s="250"/>
    </row>
    <row r="1193" spans="2:6" x14ac:dyDescent="0.35">
      <c r="B1193" s="84">
        <v>1148</v>
      </c>
      <c r="C1193" s="113">
        <v>91.73702893194185</v>
      </c>
      <c r="D1193" s="250"/>
      <c r="F1193" s="250"/>
    </row>
    <row r="1194" spans="2:6" x14ac:dyDescent="0.35">
      <c r="B1194" s="84">
        <v>1149</v>
      </c>
      <c r="C1194" s="113">
        <v>86.771997223839747</v>
      </c>
      <c r="D1194" s="250"/>
      <c r="F1194" s="250"/>
    </row>
    <row r="1195" spans="2:6" x14ac:dyDescent="0.35">
      <c r="B1195" s="84">
        <v>1150</v>
      </c>
      <c r="C1195" s="113">
        <v>73.98950991340277</v>
      </c>
      <c r="D1195" s="250"/>
      <c r="F1195" s="250"/>
    </row>
    <row r="1196" spans="2:6" x14ac:dyDescent="0.35">
      <c r="B1196" s="84">
        <v>1151</v>
      </c>
      <c r="C1196" s="113">
        <v>67.584749793480256</v>
      </c>
      <c r="D1196" s="250"/>
      <c r="F1196" s="250"/>
    </row>
    <row r="1197" spans="2:6" x14ac:dyDescent="0.35">
      <c r="B1197" s="84">
        <v>1152</v>
      </c>
      <c r="C1197" s="113">
        <v>65.362787309423425</v>
      </c>
      <c r="D1197" s="250"/>
      <c r="F1197" s="250"/>
    </row>
    <row r="1198" spans="2:6" x14ac:dyDescent="0.35">
      <c r="B1198" s="84">
        <v>1153</v>
      </c>
      <c r="C1198" s="113">
        <v>52.697366363527763</v>
      </c>
      <c r="D1198" s="250"/>
      <c r="F1198" s="250"/>
    </row>
    <row r="1199" spans="2:6" x14ac:dyDescent="0.35">
      <c r="B1199" s="84">
        <v>1154</v>
      </c>
      <c r="C1199" s="113">
        <v>49.959087356367867</v>
      </c>
      <c r="D1199" s="250"/>
      <c r="F1199" s="250"/>
    </row>
    <row r="1200" spans="2:6" x14ac:dyDescent="0.35">
      <c r="B1200" s="84">
        <v>1155</v>
      </c>
      <c r="C1200" s="113">
        <v>49.706181006732407</v>
      </c>
      <c r="D1200" s="250"/>
      <c r="F1200" s="250"/>
    </row>
    <row r="1201" spans="2:6" x14ac:dyDescent="0.35">
      <c r="B1201" s="84">
        <v>1156</v>
      </c>
      <c r="C1201" s="113">
        <v>48.461878429755743</v>
      </c>
      <c r="D1201" s="250"/>
      <c r="F1201" s="250"/>
    </row>
    <row r="1202" spans="2:6" x14ac:dyDescent="0.35">
      <c r="B1202" s="84">
        <v>1157</v>
      </c>
      <c r="C1202" s="113">
        <v>50.792967160950333</v>
      </c>
      <c r="D1202" s="250"/>
      <c r="F1202" s="250"/>
    </row>
    <row r="1203" spans="2:6" x14ac:dyDescent="0.35">
      <c r="B1203" s="84">
        <v>1158</v>
      </c>
      <c r="C1203" s="113">
        <v>64.03074910110179</v>
      </c>
      <c r="D1203" s="250"/>
      <c r="F1203" s="250"/>
    </row>
    <row r="1204" spans="2:6" x14ac:dyDescent="0.35">
      <c r="B1204" s="84">
        <v>1159</v>
      </c>
      <c r="C1204" s="113">
        <v>73.817700870613038</v>
      </c>
      <c r="D1204" s="250"/>
      <c r="F1204" s="250"/>
    </row>
    <row r="1205" spans="2:6" x14ac:dyDescent="0.35">
      <c r="B1205" s="84">
        <v>1160</v>
      </c>
      <c r="C1205" s="113">
        <v>75.489089217704603</v>
      </c>
      <c r="D1205" s="250"/>
      <c r="F1205" s="250"/>
    </row>
    <row r="1206" spans="2:6" x14ac:dyDescent="0.35">
      <c r="B1206" s="84">
        <v>1161</v>
      </c>
      <c r="C1206" s="113">
        <v>62.324279152773606</v>
      </c>
      <c r="D1206" s="250"/>
      <c r="F1206" s="250"/>
    </row>
    <row r="1207" spans="2:6" x14ac:dyDescent="0.35">
      <c r="B1207" s="84">
        <v>1162</v>
      </c>
      <c r="C1207" s="113">
        <v>55.871152685054376</v>
      </c>
      <c r="D1207" s="250"/>
      <c r="F1207" s="250"/>
    </row>
    <row r="1208" spans="2:6" x14ac:dyDescent="0.35">
      <c r="B1208" s="84">
        <v>1163</v>
      </c>
      <c r="C1208" s="113">
        <v>53.796932718472632</v>
      </c>
      <c r="D1208" s="250"/>
      <c r="F1208" s="250"/>
    </row>
    <row r="1209" spans="2:6" x14ac:dyDescent="0.35">
      <c r="B1209" s="84">
        <v>1164</v>
      </c>
      <c r="C1209" s="113">
        <v>53.333834482973785</v>
      </c>
      <c r="D1209" s="250"/>
      <c r="F1209" s="250"/>
    </row>
    <row r="1210" spans="2:6" x14ac:dyDescent="0.35">
      <c r="B1210" s="84">
        <v>1165</v>
      </c>
      <c r="C1210" s="113">
        <v>53.302406275758429</v>
      </c>
      <c r="D1210" s="250"/>
      <c r="F1210" s="250"/>
    </row>
    <row r="1211" spans="2:6" x14ac:dyDescent="0.35">
      <c r="B1211" s="84">
        <v>1166</v>
      </c>
      <c r="C1211" s="113">
        <v>55.354061331784749</v>
      </c>
      <c r="D1211" s="250"/>
      <c r="F1211" s="250"/>
    </row>
    <row r="1212" spans="2:6" x14ac:dyDescent="0.35">
      <c r="B1212" s="84">
        <v>1167</v>
      </c>
      <c r="C1212" s="113">
        <v>53.267015653565693</v>
      </c>
      <c r="D1212" s="250"/>
      <c r="F1212" s="250"/>
    </row>
    <row r="1213" spans="2:6" x14ac:dyDescent="0.35">
      <c r="B1213" s="84">
        <v>1168</v>
      </c>
      <c r="C1213" s="113">
        <v>57.467130018681637</v>
      </c>
      <c r="D1213" s="250"/>
      <c r="F1213" s="250"/>
    </row>
    <row r="1214" spans="2:6" x14ac:dyDescent="0.35">
      <c r="B1214" s="84">
        <v>1169</v>
      </c>
      <c r="C1214" s="113">
        <v>64.869650239792406</v>
      </c>
      <c r="D1214" s="250"/>
      <c r="F1214" s="250"/>
    </row>
    <row r="1215" spans="2:6" x14ac:dyDescent="0.35">
      <c r="B1215" s="84">
        <v>1170</v>
      </c>
      <c r="C1215" s="113">
        <v>76.541532479838438</v>
      </c>
      <c r="D1215" s="250"/>
      <c r="F1215" s="250"/>
    </row>
    <row r="1216" spans="2:6" x14ac:dyDescent="0.35">
      <c r="B1216" s="84">
        <v>1171</v>
      </c>
      <c r="C1216" s="113">
        <v>93.589544411204201</v>
      </c>
      <c r="D1216" s="250"/>
      <c r="F1216" s="250"/>
    </row>
    <row r="1217" spans="2:6" x14ac:dyDescent="0.35">
      <c r="B1217" s="84">
        <v>1172</v>
      </c>
      <c r="C1217" s="113">
        <v>84.171245625195638</v>
      </c>
      <c r="D1217" s="250"/>
      <c r="F1217" s="250"/>
    </row>
    <row r="1218" spans="2:6" x14ac:dyDescent="0.35">
      <c r="B1218" s="84">
        <v>1173</v>
      </c>
      <c r="C1218" s="113">
        <v>76.529206970920427</v>
      </c>
      <c r="D1218" s="250"/>
      <c r="F1218" s="250"/>
    </row>
    <row r="1219" spans="2:6" x14ac:dyDescent="0.35">
      <c r="B1219" s="84">
        <v>1174</v>
      </c>
      <c r="C1219" s="113">
        <v>70.609922387589847</v>
      </c>
      <c r="D1219" s="250"/>
      <c r="F1219" s="250"/>
    </row>
    <row r="1220" spans="2:6" x14ac:dyDescent="0.35">
      <c r="B1220" s="84">
        <v>1175</v>
      </c>
      <c r="C1220" s="113">
        <v>64.561791450865329</v>
      </c>
      <c r="D1220" s="250"/>
      <c r="F1220" s="250"/>
    </row>
    <row r="1221" spans="2:6" x14ac:dyDescent="0.35">
      <c r="B1221" s="84">
        <v>1176</v>
      </c>
      <c r="C1221" s="113">
        <v>60.893492814071948</v>
      </c>
      <c r="D1221" s="250"/>
      <c r="F1221" s="250"/>
    </row>
    <row r="1222" spans="2:6" x14ac:dyDescent="0.35">
      <c r="B1222" s="84">
        <v>1177</v>
      </c>
      <c r="C1222" s="113">
        <v>53.635959045994689</v>
      </c>
      <c r="D1222" s="250"/>
      <c r="F1222" s="250"/>
    </row>
    <row r="1223" spans="2:6" x14ac:dyDescent="0.35">
      <c r="B1223" s="84">
        <v>1178</v>
      </c>
      <c r="C1223" s="113">
        <v>50.636859231823692</v>
      </c>
      <c r="D1223" s="250"/>
      <c r="F1223" s="250"/>
    </row>
    <row r="1224" spans="2:6" x14ac:dyDescent="0.35">
      <c r="B1224" s="84">
        <v>1179</v>
      </c>
      <c r="C1224" s="113">
        <v>48.224935027831329</v>
      </c>
      <c r="D1224" s="250"/>
      <c r="F1224" s="250"/>
    </row>
    <row r="1225" spans="2:6" x14ac:dyDescent="0.35">
      <c r="B1225" s="84">
        <v>1180</v>
      </c>
      <c r="C1225" s="113">
        <v>47.863591243481387</v>
      </c>
      <c r="D1225" s="250"/>
      <c r="F1225" s="250"/>
    </row>
    <row r="1226" spans="2:6" x14ac:dyDescent="0.35">
      <c r="B1226" s="84">
        <v>1181</v>
      </c>
      <c r="C1226" s="113">
        <v>51.193720981956581</v>
      </c>
      <c r="D1226" s="250"/>
      <c r="F1226" s="250"/>
    </row>
    <row r="1227" spans="2:6" x14ac:dyDescent="0.35">
      <c r="B1227" s="84">
        <v>1182</v>
      </c>
      <c r="C1227" s="113">
        <v>63.503099052507146</v>
      </c>
      <c r="D1227" s="250"/>
      <c r="F1227" s="250"/>
    </row>
    <row r="1228" spans="2:6" x14ac:dyDescent="0.35">
      <c r="B1228" s="84">
        <v>1183</v>
      </c>
      <c r="C1228" s="113">
        <v>68.784590131892472</v>
      </c>
      <c r="D1228" s="250"/>
      <c r="F1228" s="250"/>
    </row>
    <row r="1229" spans="2:6" x14ac:dyDescent="0.35">
      <c r="B1229" s="84">
        <v>1184</v>
      </c>
      <c r="C1229" s="113">
        <v>74.212293204592882</v>
      </c>
      <c r="D1229" s="250"/>
      <c r="F1229" s="250"/>
    </row>
    <row r="1230" spans="2:6" x14ac:dyDescent="0.35">
      <c r="B1230" s="84">
        <v>1185</v>
      </c>
      <c r="C1230" s="113">
        <v>61.994695190358087</v>
      </c>
      <c r="D1230" s="250"/>
      <c r="F1230" s="250"/>
    </row>
    <row r="1231" spans="2:6" x14ac:dyDescent="0.35">
      <c r="B1231" s="84">
        <v>1186</v>
      </c>
      <c r="C1231" s="113">
        <v>54.95056019857126</v>
      </c>
      <c r="D1231" s="250"/>
      <c r="F1231" s="250"/>
    </row>
    <row r="1232" spans="2:6" x14ac:dyDescent="0.35">
      <c r="B1232" s="84">
        <v>1187</v>
      </c>
      <c r="C1232" s="113">
        <v>54.163278810693299</v>
      </c>
      <c r="D1232" s="250"/>
      <c r="F1232" s="250"/>
    </row>
    <row r="1233" spans="2:6" x14ac:dyDescent="0.35">
      <c r="B1233" s="84">
        <v>1188</v>
      </c>
      <c r="C1233" s="113">
        <v>54.718811288505194</v>
      </c>
      <c r="D1233" s="250"/>
      <c r="F1233" s="250"/>
    </row>
    <row r="1234" spans="2:6" x14ac:dyDescent="0.35">
      <c r="B1234" s="84">
        <v>1189</v>
      </c>
      <c r="C1234" s="113">
        <v>54.785570383400817</v>
      </c>
      <c r="D1234" s="250"/>
      <c r="F1234" s="250"/>
    </row>
    <row r="1235" spans="2:6" x14ac:dyDescent="0.35">
      <c r="B1235" s="84">
        <v>1190</v>
      </c>
      <c r="C1235" s="113">
        <v>55.718332573450155</v>
      </c>
      <c r="D1235" s="250"/>
      <c r="F1235" s="250"/>
    </row>
    <row r="1236" spans="2:6" x14ac:dyDescent="0.35">
      <c r="B1236" s="84">
        <v>1191</v>
      </c>
      <c r="C1236" s="113">
        <v>56.406397169042648</v>
      </c>
      <c r="D1236" s="250"/>
      <c r="F1236" s="250"/>
    </row>
    <row r="1237" spans="2:6" x14ac:dyDescent="0.35">
      <c r="B1237" s="84">
        <v>1192</v>
      </c>
      <c r="C1237" s="113">
        <v>59.749990299206445</v>
      </c>
      <c r="D1237" s="250"/>
      <c r="F1237" s="250"/>
    </row>
    <row r="1238" spans="2:6" x14ac:dyDescent="0.35">
      <c r="B1238" s="84">
        <v>1193</v>
      </c>
      <c r="C1238" s="113">
        <v>64.665957018253309</v>
      </c>
      <c r="D1238" s="250"/>
      <c r="F1238" s="250"/>
    </row>
    <row r="1239" spans="2:6" x14ac:dyDescent="0.35">
      <c r="B1239" s="84">
        <v>1194</v>
      </c>
      <c r="C1239" s="113">
        <v>75.786874638392561</v>
      </c>
      <c r="D1239" s="250"/>
      <c r="F1239" s="250"/>
    </row>
    <row r="1240" spans="2:6" x14ac:dyDescent="0.35">
      <c r="B1240" s="84">
        <v>1195</v>
      </c>
      <c r="C1240" s="113">
        <v>93.300036574316252</v>
      </c>
      <c r="D1240" s="250"/>
      <c r="F1240" s="250"/>
    </row>
    <row r="1241" spans="2:6" x14ac:dyDescent="0.35">
      <c r="B1241" s="84">
        <v>1196</v>
      </c>
      <c r="C1241" s="113">
        <v>81.520980011089677</v>
      </c>
      <c r="D1241" s="250"/>
      <c r="F1241" s="250"/>
    </row>
    <row r="1242" spans="2:6" x14ac:dyDescent="0.35">
      <c r="B1242" s="84">
        <v>1197</v>
      </c>
      <c r="C1242" s="113">
        <v>75.081021259620286</v>
      </c>
      <c r="D1242" s="250"/>
      <c r="F1242" s="250"/>
    </row>
    <row r="1243" spans="2:6" x14ac:dyDescent="0.35">
      <c r="B1243" s="84">
        <v>1198</v>
      </c>
      <c r="C1243" s="113">
        <v>66.553924595015076</v>
      </c>
      <c r="D1243" s="250"/>
      <c r="F1243" s="250"/>
    </row>
    <row r="1244" spans="2:6" x14ac:dyDescent="0.35">
      <c r="B1244" s="84">
        <v>1199</v>
      </c>
      <c r="C1244" s="113">
        <v>60.940889564245929</v>
      </c>
      <c r="D1244" s="250"/>
      <c r="F1244" s="250"/>
    </row>
    <row r="1245" spans="2:6" x14ac:dyDescent="0.35">
      <c r="B1245" s="84">
        <v>1200</v>
      </c>
      <c r="C1245" s="113">
        <v>59.629828216069093</v>
      </c>
      <c r="D1245" s="250"/>
      <c r="F1245" s="250"/>
    </row>
    <row r="1246" spans="2:6" x14ac:dyDescent="0.35">
      <c r="B1246" s="84">
        <v>1201</v>
      </c>
      <c r="C1246" s="113">
        <v>52.275120012532135</v>
      </c>
      <c r="D1246" s="250"/>
      <c r="F1246" s="250"/>
    </row>
    <row r="1247" spans="2:6" x14ac:dyDescent="0.35">
      <c r="B1247" s="84">
        <v>1202</v>
      </c>
      <c r="C1247" s="113">
        <v>49.185574355557456</v>
      </c>
      <c r="D1247" s="250"/>
      <c r="F1247" s="250"/>
    </row>
    <row r="1248" spans="2:6" x14ac:dyDescent="0.35">
      <c r="B1248" s="84">
        <v>1203</v>
      </c>
      <c r="C1248" s="113">
        <v>41.922298589335206</v>
      </c>
      <c r="D1248" s="250"/>
      <c r="F1248" s="250"/>
    </row>
    <row r="1249" spans="2:6" x14ac:dyDescent="0.35">
      <c r="B1249" s="84">
        <v>1204</v>
      </c>
      <c r="C1249" s="113">
        <v>41.519860315549998</v>
      </c>
      <c r="D1249" s="250"/>
      <c r="F1249" s="250"/>
    </row>
    <row r="1250" spans="2:6" x14ac:dyDescent="0.35">
      <c r="B1250" s="84">
        <v>1205</v>
      </c>
      <c r="C1250" s="113">
        <v>48.374367411876563</v>
      </c>
      <c r="D1250" s="250"/>
      <c r="F1250" s="250"/>
    </row>
    <row r="1251" spans="2:6" x14ac:dyDescent="0.35">
      <c r="B1251" s="84">
        <v>1206</v>
      </c>
      <c r="C1251" s="113">
        <v>63.396251616292886</v>
      </c>
      <c r="D1251" s="250"/>
      <c r="F1251" s="250"/>
    </row>
    <row r="1252" spans="2:6" x14ac:dyDescent="0.35">
      <c r="B1252" s="84">
        <v>1207</v>
      </c>
      <c r="C1252" s="113">
        <v>72.528629466824739</v>
      </c>
      <c r="D1252" s="250"/>
      <c r="F1252" s="250"/>
    </row>
    <row r="1253" spans="2:6" x14ac:dyDescent="0.35">
      <c r="B1253" s="84">
        <v>1208</v>
      </c>
      <c r="C1253" s="113">
        <v>70.401199900282634</v>
      </c>
      <c r="D1253" s="250"/>
      <c r="F1253" s="250"/>
    </row>
    <row r="1254" spans="2:6" x14ac:dyDescent="0.35">
      <c r="B1254" s="84">
        <v>1209</v>
      </c>
      <c r="C1254" s="113">
        <v>58.458487611575251</v>
      </c>
      <c r="D1254" s="250"/>
      <c r="F1254" s="250"/>
    </row>
    <row r="1255" spans="2:6" x14ac:dyDescent="0.35">
      <c r="B1255" s="84">
        <v>1210</v>
      </c>
      <c r="C1255" s="113">
        <v>52.889238338714406</v>
      </c>
      <c r="D1255" s="250"/>
      <c r="F1255" s="250"/>
    </row>
    <row r="1256" spans="2:6" x14ac:dyDescent="0.35">
      <c r="B1256" s="84">
        <v>1211</v>
      </c>
      <c r="C1256" s="113">
        <v>53.195617016257721</v>
      </c>
      <c r="D1256" s="250"/>
      <c r="F1256" s="250"/>
    </row>
    <row r="1257" spans="2:6" x14ac:dyDescent="0.35">
      <c r="B1257" s="84">
        <v>1212</v>
      </c>
      <c r="C1257" s="113">
        <v>51.658822633304744</v>
      </c>
      <c r="D1257" s="250"/>
      <c r="F1257" s="250"/>
    </row>
    <row r="1258" spans="2:6" x14ac:dyDescent="0.35">
      <c r="B1258" s="84">
        <v>1213</v>
      </c>
      <c r="C1258" s="113">
        <v>51.243786038312855</v>
      </c>
      <c r="D1258" s="250"/>
      <c r="F1258" s="250"/>
    </row>
    <row r="1259" spans="2:6" x14ac:dyDescent="0.35">
      <c r="B1259" s="84">
        <v>1214</v>
      </c>
      <c r="C1259" s="113">
        <v>51.088337331192562</v>
      </c>
      <c r="D1259" s="250"/>
      <c r="F1259" s="250"/>
    </row>
    <row r="1260" spans="2:6" x14ac:dyDescent="0.35">
      <c r="B1260" s="84">
        <v>1215</v>
      </c>
      <c r="C1260" s="113">
        <v>51.130859268224</v>
      </c>
      <c r="D1260" s="250"/>
      <c r="F1260" s="250"/>
    </row>
    <row r="1261" spans="2:6" x14ac:dyDescent="0.35">
      <c r="B1261" s="84">
        <v>1216</v>
      </c>
      <c r="C1261" s="113">
        <v>50.892102484222079</v>
      </c>
      <c r="D1261" s="250"/>
      <c r="F1261" s="250"/>
    </row>
    <row r="1262" spans="2:6" x14ac:dyDescent="0.35">
      <c r="B1262" s="84">
        <v>1217</v>
      </c>
      <c r="C1262" s="113">
        <v>56.879432161002171</v>
      </c>
      <c r="D1262" s="250"/>
      <c r="F1262" s="250"/>
    </row>
    <row r="1263" spans="2:6" x14ac:dyDescent="0.35">
      <c r="B1263" s="84">
        <v>1218</v>
      </c>
      <c r="C1263" s="113">
        <v>73.740379184560311</v>
      </c>
      <c r="D1263" s="250"/>
      <c r="F1263" s="250"/>
    </row>
    <row r="1264" spans="2:6" x14ac:dyDescent="0.35">
      <c r="B1264" s="84">
        <v>1219</v>
      </c>
      <c r="C1264" s="113">
        <v>83.099902300427459</v>
      </c>
      <c r="D1264" s="250"/>
      <c r="F1264" s="250"/>
    </row>
    <row r="1265" spans="2:6" x14ac:dyDescent="0.35">
      <c r="B1265" s="84">
        <v>1220</v>
      </c>
      <c r="C1265" s="113">
        <v>75.28107054556321</v>
      </c>
      <c r="D1265" s="250"/>
      <c r="F1265" s="250"/>
    </row>
    <row r="1266" spans="2:6" x14ac:dyDescent="0.35">
      <c r="B1266" s="84">
        <v>1221</v>
      </c>
      <c r="C1266" s="113">
        <v>72.316737624812887</v>
      </c>
      <c r="D1266" s="250"/>
      <c r="F1266" s="250"/>
    </row>
    <row r="1267" spans="2:6" x14ac:dyDescent="0.35">
      <c r="B1267" s="84">
        <v>1222</v>
      </c>
      <c r="C1267" s="113">
        <v>66.773840736015828</v>
      </c>
      <c r="D1267" s="250"/>
      <c r="F1267" s="250"/>
    </row>
    <row r="1268" spans="2:6" x14ac:dyDescent="0.35">
      <c r="B1268" s="84">
        <v>1223</v>
      </c>
      <c r="C1268" s="113">
        <v>60.198454676980802</v>
      </c>
      <c r="D1268" s="250"/>
      <c r="F1268" s="250"/>
    </row>
    <row r="1269" spans="2:6" x14ac:dyDescent="0.35">
      <c r="B1269" s="84">
        <v>1224</v>
      </c>
      <c r="C1269" s="113">
        <v>60.442941850175309</v>
      </c>
      <c r="D1269" s="250"/>
      <c r="F1269" s="250"/>
    </row>
    <row r="1270" spans="2:6" x14ac:dyDescent="0.35">
      <c r="B1270" s="84">
        <v>1225</v>
      </c>
      <c r="C1270" s="113">
        <v>60.30533159700483</v>
      </c>
      <c r="D1270" s="250"/>
      <c r="F1270" s="250"/>
    </row>
    <row r="1271" spans="2:6" x14ac:dyDescent="0.35">
      <c r="B1271" s="84">
        <v>1226</v>
      </c>
      <c r="C1271" s="113">
        <v>54.361381180684788</v>
      </c>
      <c r="D1271" s="250"/>
      <c r="F1271" s="250"/>
    </row>
    <row r="1272" spans="2:6" x14ac:dyDescent="0.35">
      <c r="B1272" s="84">
        <v>1227</v>
      </c>
      <c r="C1272" s="113">
        <v>56.062758430055887</v>
      </c>
      <c r="D1272" s="250"/>
      <c r="F1272" s="250"/>
    </row>
    <row r="1273" spans="2:6" x14ac:dyDescent="0.35">
      <c r="B1273" s="84">
        <v>1228</v>
      </c>
      <c r="C1273" s="113">
        <v>54.509562426480827</v>
      </c>
      <c r="D1273" s="250"/>
      <c r="F1273" s="250"/>
    </row>
    <row r="1274" spans="2:6" x14ac:dyDescent="0.35">
      <c r="B1274" s="84">
        <v>1229</v>
      </c>
      <c r="C1274" s="113">
        <v>60.47371180407437</v>
      </c>
      <c r="D1274" s="250"/>
      <c r="F1274" s="250"/>
    </row>
    <row r="1275" spans="2:6" x14ac:dyDescent="0.35">
      <c r="B1275" s="84">
        <v>1230</v>
      </c>
      <c r="C1275" s="113">
        <v>67.72059934089225</v>
      </c>
      <c r="D1275" s="250"/>
      <c r="F1275" s="250"/>
    </row>
    <row r="1276" spans="2:6" x14ac:dyDescent="0.35">
      <c r="B1276" s="84">
        <v>1231</v>
      </c>
      <c r="C1276" s="113">
        <v>65.734052896833418</v>
      </c>
      <c r="D1276" s="250"/>
      <c r="F1276" s="250"/>
    </row>
    <row r="1277" spans="2:6" x14ac:dyDescent="0.35">
      <c r="B1277" s="84">
        <v>1232</v>
      </c>
      <c r="C1277" s="113">
        <v>61.515885072784151</v>
      </c>
      <c r="D1277" s="250"/>
      <c r="F1277" s="250"/>
    </row>
    <row r="1278" spans="2:6" x14ac:dyDescent="0.35">
      <c r="B1278" s="84">
        <v>1233</v>
      </c>
      <c r="C1278" s="113">
        <v>59.611494297878032</v>
      </c>
      <c r="D1278" s="250"/>
      <c r="F1278" s="250"/>
    </row>
    <row r="1279" spans="2:6" x14ac:dyDescent="0.35">
      <c r="B1279" s="84">
        <v>1234</v>
      </c>
      <c r="C1279" s="113">
        <v>56.083048118468824</v>
      </c>
      <c r="D1279" s="250"/>
      <c r="F1279" s="250"/>
    </row>
    <row r="1280" spans="2:6" x14ac:dyDescent="0.35">
      <c r="B1280" s="84">
        <v>1235</v>
      </c>
      <c r="C1280" s="113">
        <v>57.756896474228064</v>
      </c>
      <c r="D1280" s="250"/>
      <c r="F1280" s="250"/>
    </row>
    <row r="1281" spans="2:6" x14ac:dyDescent="0.35">
      <c r="B1281" s="84">
        <v>1236</v>
      </c>
      <c r="C1281" s="113">
        <v>54.118452229945973</v>
      </c>
      <c r="D1281" s="250"/>
      <c r="F1281" s="250"/>
    </row>
    <row r="1282" spans="2:6" x14ac:dyDescent="0.35">
      <c r="B1282" s="84">
        <v>1237</v>
      </c>
      <c r="C1282" s="113">
        <v>50.049756719320598</v>
      </c>
      <c r="D1282" s="250"/>
      <c r="F1282" s="250"/>
    </row>
    <row r="1283" spans="2:6" x14ac:dyDescent="0.35">
      <c r="B1283" s="84">
        <v>1238</v>
      </c>
      <c r="C1283" s="113">
        <v>48.489813846206758</v>
      </c>
      <c r="D1283" s="250"/>
      <c r="F1283" s="250"/>
    </row>
    <row r="1284" spans="2:6" x14ac:dyDescent="0.35">
      <c r="B1284" s="84">
        <v>1239</v>
      </c>
      <c r="C1284" s="113">
        <v>47.582755542998108</v>
      </c>
      <c r="D1284" s="250"/>
      <c r="F1284" s="250"/>
    </row>
    <row r="1285" spans="2:6" x14ac:dyDescent="0.35">
      <c r="B1285" s="84">
        <v>1240</v>
      </c>
      <c r="C1285" s="113">
        <v>47.814551261983077</v>
      </c>
      <c r="D1285" s="250"/>
      <c r="F1285" s="250"/>
    </row>
    <row r="1286" spans="2:6" x14ac:dyDescent="0.35">
      <c r="B1286" s="84">
        <v>1241</v>
      </c>
      <c r="C1286" s="113">
        <v>59.517249913949961</v>
      </c>
      <c r="D1286" s="250"/>
      <c r="F1286" s="250"/>
    </row>
    <row r="1287" spans="2:6" x14ac:dyDescent="0.35">
      <c r="B1287" s="84">
        <v>1242</v>
      </c>
      <c r="C1287" s="113">
        <v>80.151571140112011</v>
      </c>
      <c r="D1287" s="250"/>
      <c r="F1287" s="250"/>
    </row>
    <row r="1288" spans="2:6" x14ac:dyDescent="0.35">
      <c r="B1288" s="84">
        <v>1243</v>
      </c>
      <c r="C1288" s="113">
        <v>94.117248725850985</v>
      </c>
      <c r="D1288" s="250"/>
      <c r="F1288" s="250"/>
    </row>
    <row r="1289" spans="2:6" x14ac:dyDescent="0.35">
      <c r="B1289" s="84">
        <v>1244</v>
      </c>
      <c r="C1289" s="113">
        <v>80.712633703021609</v>
      </c>
      <c r="D1289" s="250"/>
      <c r="F1289" s="250"/>
    </row>
    <row r="1290" spans="2:6" x14ac:dyDescent="0.35">
      <c r="B1290" s="84">
        <v>1245</v>
      </c>
      <c r="C1290" s="113">
        <v>76.988049362545283</v>
      </c>
      <c r="D1290" s="250"/>
      <c r="F1290" s="250"/>
    </row>
    <row r="1291" spans="2:6" x14ac:dyDescent="0.35">
      <c r="B1291" s="84">
        <v>1246</v>
      </c>
      <c r="C1291" s="113">
        <v>76.497724811435788</v>
      </c>
      <c r="D1291" s="250"/>
      <c r="F1291" s="250"/>
    </row>
    <row r="1292" spans="2:6" x14ac:dyDescent="0.35">
      <c r="B1292" s="84">
        <v>1247</v>
      </c>
      <c r="C1292" s="113">
        <v>64.339533269448125</v>
      </c>
      <c r="D1292" s="250"/>
      <c r="F1292" s="250"/>
    </row>
    <row r="1293" spans="2:6" x14ac:dyDescent="0.35">
      <c r="B1293" s="84">
        <v>1248</v>
      </c>
      <c r="C1293" s="113">
        <v>60.8823421407239</v>
      </c>
      <c r="D1293" s="250"/>
      <c r="F1293" s="250"/>
    </row>
    <row r="1294" spans="2:6" x14ac:dyDescent="0.35">
      <c r="B1294" s="84">
        <v>1249</v>
      </c>
      <c r="C1294" s="113">
        <v>60.655335866164613</v>
      </c>
      <c r="D1294" s="250"/>
      <c r="F1294" s="250"/>
    </row>
    <row r="1295" spans="2:6" x14ac:dyDescent="0.35">
      <c r="B1295" s="84">
        <v>1250</v>
      </c>
      <c r="C1295" s="113">
        <v>57.151857268783097</v>
      </c>
      <c r="D1295" s="250"/>
      <c r="F1295" s="250"/>
    </row>
    <row r="1296" spans="2:6" x14ac:dyDescent="0.35">
      <c r="B1296" s="84">
        <v>1251</v>
      </c>
      <c r="C1296" s="113">
        <v>57.937638509665014</v>
      </c>
      <c r="D1296" s="250"/>
      <c r="F1296" s="250"/>
    </row>
    <row r="1297" spans="2:6" x14ac:dyDescent="0.35">
      <c r="B1297" s="84">
        <v>1252</v>
      </c>
      <c r="C1297" s="113">
        <v>55.362291770965186</v>
      </c>
      <c r="D1297" s="250"/>
      <c r="F1297" s="250"/>
    </row>
    <row r="1298" spans="2:6" x14ac:dyDescent="0.35">
      <c r="B1298" s="84">
        <v>1253</v>
      </c>
      <c r="C1298" s="113">
        <v>57.277715538821269</v>
      </c>
      <c r="D1298" s="250"/>
      <c r="F1298" s="250"/>
    </row>
    <row r="1299" spans="2:6" x14ac:dyDescent="0.35">
      <c r="B1299" s="84">
        <v>1254</v>
      </c>
      <c r="C1299" s="113">
        <v>59.580730302743</v>
      </c>
      <c r="D1299" s="250"/>
      <c r="F1299" s="250"/>
    </row>
    <row r="1300" spans="2:6" x14ac:dyDescent="0.35">
      <c r="B1300" s="84">
        <v>1255</v>
      </c>
      <c r="C1300" s="113">
        <v>61.952578286048656</v>
      </c>
      <c r="D1300" s="250"/>
      <c r="F1300" s="250"/>
    </row>
    <row r="1301" spans="2:6" x14ac:dyDescent="0.35">
      <c r="B1301" s="84">
        <v>1256</v>
      </c>
      <c r="C1301" s="113">
        <v>58.300814324514029</v>
      </c>
      <c r="D1301" s="250"/>
      <c r="F1301" s="250"/>
    </row>
    <row r="1302" spans="2:6" x14ac:dyDescent="0.35">
      <c r="B1302" s="84">
        <v>1257</v>
      </c>
      <c r="C1302" s="113">
        <v>54.793125792605984</v>
      </c>
      <c r="D1302" s="250"/>
      <c r="F1302" s="250"/>
    </row>
    <row r="1303" spans="2:6" x14ac:dyDescent="0.35">
      <c r="B1303" s="84">
        <v>1258</v>
      </c>
      <c r="C1303" s="113">
        <v>54.407054924553726</v>
      </c>
      <c r="D1303" s="250"/>
      <c r="F1303" s="250"/>
    </row>
    <row r="1304" spans="2:6" x14ac:dyDescent="0.35">
      <c r="B1304" s="84">
        <v>1259</v>
      </c>
      <c r="C1304" s="113">
        <v>55.318736082816713</v>
      </c>
      <c r="D1304" s="250"/>
      <c r="F1304" s="250"/>
    </row>
    <row r="1305" spans="2:6" x14ac:dyDescent="0.35">
      <c r="B1305" s="84">
        <v>1260</v>
      </c>
      <c r="C1305" s="113">
        <v>56.41159657361645</v>
      </c>
      <c r="D1305" s="250"/>
      <c r="F1305" s="250"/>
    </row>
    <row r="1306" spans="2:6" x14ac:dyDescent="0.35">
      <c r="B1306" s="84">
        <v>1261</v>
      </c>
      <c r="C1306" s="113">
        <v>53.116271395709141</v>
      </c>
      <c r="D1306" s="250"/>
      <c r="F1306" s="250"/>
    </row>
    <row r="1307" spans="2:6" x14ac:dyDescent="0.35">
      <c r="B1307" s="84">
        <v>1262</v>
      </c>
      <c r="C1307" s="113">
        <v>51.077217490656437</v>
      </c>
      <c r="D1307" s="250"/>
      <c r="F1307" s="250"/>
    </row>
    <row r="1308" spans="2:6" x14ac:dyDescent="0.35">
      <c r="B1308" s="84">
        <v>1263</v>
      </c>
      <c r="C1308" s="113">
        <v>50.709284040407503</v>
      </c>
      <c r="D1308" s="250"/>
      <c r="F1308" s="250"/>
    </row>
    <row r="1309" spans="2:6" x14ac:dyDescent="0.35">
      <c r="B1309" s="84">
        <v>1264</v>
      </c>
      <c r="C1309" s="113">
        <v>52.5971863471053</v>
      </c>
      <c r="D1309" s="250"/>
      <c r="F1309" s="250"/>
    </row>
    <row r="1310" spans="2:6" x14ac:dyDescent="0.35">
      <c r="B1310" s="84">
        <v>1265</v>
      </c>
      <c r="C1310" s="113">
        <v>56.350615025393381</v>
      </c>
      <c r="D1310" s="250"/>
      <c r="F1310" s="250"/>
    </row>
    <row r="1311" spans="2:6" x14ac:dyDescent="0.35">
      <c r="B1311" s="84">
        <v>1266</v>
      </c>
      <c r="C1311" s="113">
        <v>74.541049350504707</v>
      </c>
      <c r="D1311" s="250"/>
      <c r="F1311" s="250"/>
    </row>
    <row r="1312" spans="2:6" x14ac:dyDescent="0.35">
      <c r="B1312" s="84">
        <v>1267</v>
      </c>
      <c r="C1312" s="113">
        <v>94.293562751730079</v>
      </c>
      <c r="D1312" s="250"/>
      <c r="F1312" s="250"/>
    </row>
    <row r="1313" spans="2:6" x14ac:dyDescent="0.35">
      <c r="B1313" s="84">
        <v>1268</v>
      </c>
      <c r="C1313" s="113">
        <v>82.920234404515227</v>
      </c>
      <c r="D1313" s="250"/>
      <c r="F1313" s="250"/>
    </row>
    <row r="1314" spans="2:6" x14ac:dyDescent="0.35">
      <c r="B1314" s="84">
        <v>1269</v>
      </c>
      <c r="C1314" s="113">
        <v>80.840990813629702</v>
      </c>
      <c r="D1314" s="250"/>
      <c r="F1314" s="250"/>
    </row>
    <row r="1315" spans="2:6" x14ac:dyDescent="0.35">
      <c r="B1315" s="84">
        <v>1270</v>
      </c>
      <c r="C1315" s="113">
        <v>74.947194237801966</v>
      </c>
      <c r="D1315" s="250"/>
      <c r="F1315" s="250"/>
    </row>
    <row r="1316" spans="2:6" x14ac:dyDescent="0.35">
      <c r="B1316" s="84">
        <v>1271</v>
      </c>
      <c r="C1316" s="113">
        <v>63.814860044451123</v>
      </c>
      <c r="D1316" s="250"/>
      <c r="F1316" s="250"/>
    </row>
    <row r="1317" spans="2:6" x14ac:dyDescent="0.35">
      <c r="B1317" s="84">
        <v>1272</v>
      </c>
      <c r="C1317" s="113">
        <v>59.283000881291031</v>
      </c>
      <c r="D1317" s="250"/>
      <c r="F1317" s="250"/>
    </row>
    <row r="1318" spans="2:6" x14ac:dyDescent="0.35">
      <c r="B1318" s="84">
        <v>1273</v>
      </c>
      <c r="C1318" s="113">
        <v>48.457439501543256</v>
      </c>
      <c r="D1318" s="250"/>
      <c r="F1318" s="250"/>
    </row>
    <row r="1319" spans="2:6" x14ac:dyDescent="0.35">
      <c r="B1319" s="84">
        <v>1274</v>
      </c>
      <c r="C1319" s="113">
        <v>46.04147546729088</v>
      </c>
      <c r="D1319" s="250"/>
      <c r="F1319" s="250"/>
    </row>
    <row r="1320" spans="2:6" x14ac:dyDescent="0.35">
      <c r="B1320" s="84">
        <v>1275</v>
      </c>
      <c r="C1320" s="113">
        <v>46.026075726266299</v>
      </c>
      <c r="D1320" s="250"/>
      <c r="F1320" s="250"/>
    </row>
    <row r="1321" spans="2:6" x14ac:dyDescent="0.35">
      <c r="B1321" s="84">
        <v>1276</v>
      </c>
      <c r="C1321" s="113">
        <v>46.954907515546566</v>
      </c>
      <c r="D1321" s="250"/>
      <c r="F1321" s="250"/>
    </row>
    <row r="1322" spans="2:6" x14ac:dyDescent="0.35">
      <c r="B1322" s="84">
        <v>1277</v>
      </c>
      <c r="C1322" s="113">
        <v>49.562769877073301</v>
      </c>
      <c r="D1322" s="250"/>
      <c r="F1322" s="250"/>
    </row>
    <row r="1323" spans="2:6" x14ac:dyDescent="0.35">
      <c r="B1323" s="84">
        <v>1278</v>
      </c>
      <c r="C1323" s="113">
        <v>63.159285008589727</v>
      </c>
      <c r="D1323" s="250"/>
      <c r="F1323" s="250"/>
    </row>
    <row r="1324" spans="2:6" x14ac:dyDescent="0.35">
      <c r="B1324" s="84">
        <v>1279</v>
      </c>
      <c r="C1324" s="113">
        <v>69.982547802118319</v>
      </c>
      <c r="D1324" s="250"/>
      <c r="F1324" s="250"/>
    </row>
    <row r="1325" spans="2:6" x14ac:dyDescent="0.35">
      <c r="B1325" s="84">
        <v>1280</v>
      </c>
      <c r="C1325" s="113">
        <v>73.675752792404936</v>
      </c>
      <c r="D1325" s="250"/>
      <c r="F1325" s="250"/>
    </row>
    <row r="1326" spans="2:6" x14ac:dyDescent="0.35">
      <c r="B1326" s="84">
        <v>1281</v>
      </c>
      <c r="C1326" s="113">
        <v>65.78257123422803</v>
      </c>
      <c r="D1326" s="250"/>
      <c r="F1326" s="250"/>
    </row>
    <row r="1327" spans="2:6" x14ac:dyDescent="0.35">
      <c r="B1327" s="84">
        <v>1282</v>
      </c>
      <c r="C1327" s="113">
        <v>61.294504222433964</v>
      </c>
      <c r="D1327" s="250"/>
      <c r="F1327" s="250"/>
    </row>
    <row r="1328" spans="2:6" x14ac:dyDescent="0.35">
      <c r="B1328" s="84">
        <v>1283</v>
      </c>
      <c r="C1328" s="113">
        <v>58.745707447919713</v>
      </c>
      <c r="D1328" s="250"/>
      <c r="F1328" s="250"/>
    </row>
    <row r="1329" spans="2:6" x14ac:dyDescent="0.35">
      <c r="B1329" s="84">
        <v>1284</v>
      </c>
      <c r="C1329" s="113">
        <v>57.084166965823854</v>
      </c>
      <c r="D1329" s="250"/>
      <c r="F1329" s="250"/>
    </row>
    <row r="1330" spans="2:6" x14ac:dyDescent="0.35">
      <c r="B1330" s="84">
        <v>1285</v>
      </c>
      <c r="C1330" s="113">
        <v>54.517496916752641</v>
      </c>
      <c r="D1330" s="250"/>
      <c r="F1330" s="250"/>
    </row>
    <row r="1331" spans="2:6" x14ac:dyDescent="0.35">
      <c r="B1331" s="84">
        <v>1286</v>
      </c>
      <c r="C1331" s="113">
        <v>54.157797266294082</v>
      </c>
      <c r="D1331" s="250"/>
      <c r="F1331" s="250"/>
    </row>
    <row r="1332" spans="2:6" x14ac:dyDescent="0.35">
      <c r="B1332" s="84">
        <v>1287</v>
      </c>
      <c r="C1332" s="113">
        <v>53.480827044598662</v>
      </c>
      <c r="D1332" s="250"/>
      <c r="F1332" s="250"/>
    </row>
    <row r="1333" spans="2:6" x14ac:dyDescent="0.35">
      <c r="B1333" s="84">
        <v>1288</v>
      </c>
      <c r="C1333" s="113">
        <v>53.433694447761049</v>
      </c>
      <c r="D1333" s="250"/>
      <c r="F1333" s="250"/>
    </row>
    <row r="1334" spans="2:6" x14ac:dyDescent="0.35">
      <c r="B1334" s="84">
        <v>1289</v>
      </c>
      <c r="C1334" s="113">
        <v>62.925177624912173</v>
      </c>
      <c r="D1334" s="250"/>
      <c r="F1334" s="250"/>
    </row>
    <row r="1335" spans="2:6" x14ac:dyDescent="0.35">
      <c r="B1335" s="84">
        <v>1290</v>
      </c>
      <c r="C1335" s="113">
        <v>77.206872910437866</v>
      </c>
      <c r="D1335" s="250"/>
      <c r="F1335" s="250"/>
    </row>
    <row r="1336" spans="2:6" x14ac:dyDescent="0.35">
      <c r="B1336" s="84">
        <v>1291</v>
      </c>
      <c r="C1336" s="113">
        <v>98.728988915155952</v>
      </c>
      <c r="D1336" s="250"/>
      <c r="F1336" s="250"/>
    </row>
    <row r="1337" spans="2:6" x14ac:dyDescent="0.35">
      <c r="B1337" s="84">
        <v>1292</v>
      </c>
      <c r="C1337" s="113">
        <v>86.084791701236355</v>
      </c>
      <c r="D1337" s="250"/>
      <c r="F1337" s="250"/>
    </row>
    <row r="1338" spans="2:6" x14ac:dyDescent="0.35">
      <c r="B1338" s="84">
        <v>1293</v>
      </c>
      <c r="C1338" s="113">
        <v>79.263205123654146</v>
      </c>
      <c r="D1338" s="250"/>
      <c r="F1338" s="250"/>
    </row>
    <row r="1339" spans="2:6" x14ac:dyDescent="0.35">
      <c r="B1339" s="84">
        <v>1294</v>
      </c>
      <c r="C1339" s="113">
        <v>74.354310259859787</v>
      </c>
      <c r="D1339" s="250"/>
      <c r="F1339" s="250"/>
    </row>
    <row r="1340" spans="2:6" x14ac:dyDescent="0.35">
      <c r="B1340" s="84">
        <v>1295</v>
      </c>
      <c r="C1340" s="113">
        <v>65.831519681969553</v>
      </c>
      <c r="D1340" s="250"/>
      <c r="F1340" s="250"/>
    </row>
    <row r="1341" spans="2:6" x14ac:dyDescent="0.35">
      <c r="B1341" s="84">
        <v>1296</v>
      </c>
      <c r="C1341" s="113">
        <v>60.626670116527755</v>
      </c>
      <c r="D1341" s="250"/>
      <c r="F1341" s="250"/>
    </row>
    <row r="1342" spans="2:6" x14ac:dyDescent="0.35">
      <c r="B1342" s="84">
        <v>1297</v>
      </c>
      <c r="C1342" s="113">
        <v>48.97804132045809</v>
      </c>
      <c r="D1342" s="250"/>
      <c r="F1342" s="250"/>
    </row>
    <row r="1343" spans="2:6" x14ac:dyDescent="0.35">
      <c r="B1343" s="84">
        <v>1298</v>
      </c>
      <c r="C1343" s="113">
        <v>47.990183478937247</v>
      </c>
      <c r="D1343" s="250"/>
      <c r="F1343" s="250"/>
    </row>
    <row r="1344" spans="2:6" x14ac:dyDescent="0.35">
      <c r="B1344" s="84">
        <v>1299</v>
      </c>
      <c r="C1344" s="113">
        <v>46.456890785347724</v>
      </c>
      <c r="D1344" s="250"/>
      <c r="F1344" s="250"/>
    </row>
    <row r="1345" spans="2:6" x14ac:dyDescent="0.35">
      <c r="B1345" s="84">
        <v>1300</v>
      </c>
      <c r="C1345" s="113">
        <v>46.675798193677878</v>
      </c>
      <c r="D1345" s="250"/>
      <c r="F1345" s="250"/>
    </row>
    <row r="1346" spans="2:6" x14ac:dyDescent="0.35">
      <c r="B1346" s="84">
        <v>1301</v>
      </c>
      <c r="C1346" s="113">
        <v>52.384364246711925</v>
      </c>
      <c r="D1346" s="250"/>
      <c r="F1346" s="250"/>
    </row>
    <row r="1347" spans="2:6" x14ac:dyDescent="0.35">
      <c r="B1347" s="84">
        <v>1302</v>
      </c>
      <c r="C1347" s="113">
        <v>68.648276491588575</v>
      </c>
      <c r="D1347" s="250"/>
      <c r="F1347" s="250"/>
    </row>
    <row r="1348" spans="2:6" x14ac:dyDescent="0.35">
      <c r="B1348" s="84">
        <v>1303</v>
      </c>
      <c r="C1348" s="113">
        <v>78.593206418931203</v>
      </c>
      <c r="D1348" s="250"/>
      <c r="F1348" s="250"/>
    </row>
    <row r="1349" spans="2:6" x14ac:dyDescent="0.35">
      <c r="B1349" s="84">
        <v>1304</v>
      </c>
      <c r="C1349" s="113">
        <v>76.487559463881027</v>
      </c>
      <c r="D1349" s="250"/>
      <c r="F1349" s="250"/>
    </row>
    <row r="1350" spans="2:6" x14ac:dyDescent="0.35">
      <c r="B1350" s="84">
        <v>1305</v>
      </c>
      <c r="C1350" s="113">
        <v>67.528430509745618</v>
      </c>
      <c r="D1350" s="250"/>
      <c r="F1350" s="250"/>
    </row>
    <row r="1351" spans="2:6" x14ac:dyDescent="0.35">
      <c r="B1351" s="84">
        <v>1306</v>
      </c>
      <c r="C1351" s="113">
        <v>57.911903520631107</v>
      </c>
      <c r="D1351" s="250"/>
      <c r="F1351" s="250"/>
    </row>
    <row r="1352" spans="2:6" x14ac:dyDescent="0.35">
      <c r="B1352" s="84">
        <v>1307</v>
      </c>
      <c r="C1352" s="113">
        <v>51.872950679145497</v>
      </c>
      <c r="D1352" s="250"/>
      <c r="F1352" s="250"/>
    </row>
    <row r="1353" spans="2:6" x14ac:dyDescent="0.35">
      <c r="B1353" s="84">
        <v>1308</v>
      </c>
      <c r="C1353" s="113">
        <v>51.987830977978085</v>
      </c>
      <c r="D1353" s="250"/>
      <c r="F1353" s="250"/>
    </row>
    <row r="1354" spans="2:6" x14ac:dyDescent="0.35">
      <c r="B1354" s="84">
        <v>1309</v>
      </c>
      <c r="C1354" s="113">
        <v>49.902671191131418</v>
      </c>
      <c r="D1354" s="250"/>
      <c r="F1354" s="250"/>
    </row>
    <row r="1355" spans="2:6" x14ac:dyDescent="0.35">
      <c r="B1355" s="84">
        <v>1310</v>
      </c>
      <c r="C1355" s="113">
        <v>48.159245818236165</v>
      </c>
      <c r="D1355" s="250"/>
      <c r="F1355" s="250"/>
    </row>
    <row r="1356" spans="2:6" x14ac:dyDescent="0.35">
      <c r="B1356" s="84">
        <v>1311</v>
      </c>
      <c r="C1356" s="113">
        <v>48.76477892379782</v>
      </c>
      <c r="D1356" s="250"/>
      <c r="F1356" s="250"/>
    </row>
    <row r="1357" spans="2:6" x14ac:dyDescent="0.35">
      <c r="B1357" s="84">
        <v>1312</v>
      </c>
      <c r="C1357" s="113">
        <v>50.396319310175144</v>
      </c>
      <c r="D1357" s="250"/>
      <c r="F1357" s="250"/>
    </row>
    <row r="1358" spans="2:6" x14ac:dyDescent="0.35">
      <c r="B1358" s="84">
        <v>1313</v>
      </c>
      <c r="C1358" s="113">
        <v>56.219644281654986</v>
      </c>
      <c r="D1358" s="250"/>
      <c r="F1358" s="250"/>
    </row>
    <row r="1359" spans="2:6" x14ac:dyDescent="0.35">
      <c r="B1359" s="84">
        <v>1314</v>
      </c>
      <c r="C1359" s="113">
        <v>77.973302528783222</v>
      </c>
      <c r="D1359" s="250"/>
      <c r="F1359" s="250"/>
    </row>
    <row r="1360" spans="2:6" x14ac:dyDescent="0.35">
      <c r="B1360" s="84">
        <v>1315</v>
      </c>
      <c r="C1360" s="113">
        <v>94.19813513622374</v>
      </c>
      <c r="D1360" s="250"/>
      <c r="F1360" s="250"/>
    </row>
    <row r="1361" spans="2:6" x14ac:dyDescent="0.35">
      <c r="B1361" s="84">
        <v>1316</v>
      </c>
      <c r="C1361" s="113">
        <v>79.978410135491387</v>
      </c>
      <c r="D1361" s="250"/>
      <c r="F1361" s="250"/>
    </row>
    <row r="1362" spans="2:6" x14ac:dyDescent="0.35">
      <c r="B1362" s="84">
        <v>1317</v>
      </c>
      <c r="C1362" s="113">
        <v>78.541965873409467</v>
      </c>
      <c r="D1362" s="250"/>
      <c r="F1362" s="250"/>
    </row>
    <row r="1363" spans="2:6" x14ac:dyDescent="0.35">
      <c r="B1363" s="84">
        <v>1318</v>
      </c>
      <c r="C1363" s="113">
        <v>69.805162649569368</v>
      </c>
      <c r="D1363" s="250"/>
      <c r="F1363" s="250"/>
    </row>
    <row r="1364" spans="2:6" x14ac:dyDescent="0.35">
      <c r="B1364" s="84">
        <v>1319</v>
      </c>
      <c r="C1364" s="113">
        <v>61.951596811607232</v>
      </c>
      <c r="D1364" s="250"/>
      <c r="F1364" s="250"/>
    </row>
    <row r="1365" spans="2:6" x14ac:dyDescent="0.35">
      <c r="B1365" s="84">
        <v>1320</v>
      </c>
      <c r="C1365" s="113">
        <v>58.08663007232002</v>
      </c>
      <c r="D1365" s="250"/>
      <c r="F1365" s="250"/>
    </row>
    <row r="1366" spans="2:6" x14ac:dyDescent="0.35">
      <c r="B1366" s="84">
        <v>1321</v>
      </c>
      <c r="C1366" s="113">
        <v>55.961939164202974</v>
      </c>
      <c r="D1366" s="250"/>
      <c r="F1366" s="250"/>
    </row>
    <row r="1367" spans="2:6" x14ac:dyDescent="0.35">
      <c r="B1367" s="84">
        <v>1322</v>
      </c>
      <c r="C1367" s="113">
        <v>54.207762041772988</v>
      </c>
      <c r="D1367" s="250"/>
      <c r="F1367" s="250"/>
    </row>
    <row r="1368" spans="2:6" x14ac:dyDescent="0.35">
      <c r="B1368" s="84">
        <v>1323</v>
      </c>
      <c r="C1368" s="113">
        <v>51.898339182481152</v>
      </c>
      <c r="D1368" s="250"/>
      <c r="F1368" s="250"/>
    </row>
    <row r="1369" spans="2:6" x14ac:dyDescent="0.35">
      <c r="B1369" s="84">
        <v>1324</v>
      </c>
      <c r="C1369" s="113">
        <v>50.403637312162829</v>
      </c>
      <c r="D1369" s="250"/>
      <c r="F1369" s="250"/>
    </row>
    <row r="1370" spans="2:6" x14ac:dyDescent="0.35">
      <c r="B1370" s="84">
        <v>1325</v>
      </c>
      <c r="C1370" s="113">
        <v>55.521284926021181</v>
      </c>
      <c r="D1370" s="250"/>
      <c r="F1370" s="250"/>
    </row>
    <row r="1371" spans="2:6" x14ac:dyDescent="0.35">
      <c r="B1371" s="84">
        <v>1326</v>
      </c>
      <c r="C1371" s="113">
        <v>71.302697743729368</v>
      </c>
      <c r="D1371" s="250"/>
      <c r="F1371" s="250"/>
    </row>
    <row r="1372" spans="2:6" x14ac:dyDescent="0.35">
      <c r="B1372" s="84">
        <v>1327</v>
      </c>
      <c r="C1372" s="113">
        <v>81.698398057176931</v>
      </c>
      <c r="D1372" s="250"/>
      <c r="F1372" s="250"/>
    </row>
    <row r="1373" spans="2:6" x14ac:dyDescent="0.35">
      <c r="B1373" s="84">
        <v>1328</v>
      </c>
      <c r="C1373" s="113">
        <v>85.218916752277011</v>
      </c>
      <c r="D1373" s="250"/>
      <c r="F1373" s="250"/>
    </row>
    <row r="1374" spans="2:6" x14ac:dyDescent="0.35">
      <c r="B1374" s="84">
        <v>1329</v>
      </c>
      <c r="C1374" s="113">
        <v>64.979081539545305</v>
      </c>
      <c r="D1374" s="250"/>
      <c r="F1374" s="250"/>
    </row>
    <row r="1375" spans="2:6" x14ac:dyDescent="0.35">
      <c r="B1375" s="84">
        <v>1330</v>
      </c>
      <c r="C1375" s="113">
        <v>55.950028254625906</v>
      </c>
      <c r="D1375" s="250"/>
      <c r="F1375" s="250"/>
    </row>
    <row r="1376" spans="2:6" x14ac:dyDescent="0.35">
      <c r="B1376" s="84">
        <v>1331</v>
      </c>
      <c r="C1376" s="113">
        <v>55.337149967684454</v>
      </c>
      <c r="D1376" s="250"/>
      <c r="F1376" s="250"/>
    </row>
    <row r="1377" spans="2:6" x14ac:dyDescent="0.35">
      <c r="B1377" s="84">
        <v>1332</v>
      </c>
      <c r="C1377" s="113">
        <v>54.297311414877079</v>
      </c>
      <c r="D1377" s="250"/>
      <c r="F1377" s="250"/>
    </row>
    <row r="1378" spans="2:6" x14ac:dyDescent="0.35">
      <c r="B1378" s="84">
        <v>1333</v>
      </c>
      <c r="C1378" s="113">
        <v>50.437178703460525</v>
      </c>
      <c r="D1378" s="250"/>
      <c r="F1378" s="250"/>
    </row>
    <row r="1379" spans="2:6" x14ac:dyDescent="0.35">
      <c r="B1379" s="84">
        <v>1334</v>
      </c>
      <c r="C1379" s="113">
        <v>50.065548805078507</v>
      </c>
      <c r="D1379" s="250"/>
      <c r="F1379" s="250"/>
    </row>
    <row r="1380" spans="2:6" x14ac:dyDescent="0.35">
      <c r="B1380" s="84">
        <v>1335</v>
      </c>
      <c r="C1380" s="113">
        <v>51.97790340424806</v>
      </c>
      <c r="D1380" s="250"/>
      <c r="F1380" s="250"/>
    </row>
    <row r="1381" spans="2:6" x14ac:dyDescent="0.35">
      <c r="B1381" s="84">
        <v>1336</v>
      </c>
      <c r="C1381" s="113">
        <v>51.897443638268363</v>
      </c>
      <c r="D1381" s="250"/>
      <c r="F1381" s="250"/>
    </row>
    <row r="1382" spans="2:6" x14ac:dyDescent="0.35">
      <c r="B1382" s="84">
        <v>1337</v>
      </c>
      <c r="C1382" s="113">
        <v>57.47194443693062</v>
      </c>
      <c r="D1382" s="250"/>
      <c r="F1382" s="250"/>
    </row>
    <row r="1383" spans="2:6" x14ac:dyDescent="0.35">
      <c r="B1383" s="84">
        <v>1338</v>
      </c>
      <c r="C1383" s="113">
        <v>74.96684281768222</v>
      </c>
      <c r="D1383" s="250"/>
      <c r="F1383" s="250"/>
    </row>
    <row r="1384" spans="2:6" x14ac:dyDescent="0.35">
      <c r="B1384" s="84">
        <v>1339</v>
      </c>
      <c r="C1384" s="113">
        <v>91.94365279397266</v>
      </c>
      <c r="D1384" s="250"/>
      <c r="F1384" s="250"/>
    </row>
    <row r="1385" spans="2:6" x14ac:dyDescent="0.35">
      <c r="B1385" s="84">
        <v>1340</v>
      </c>
      <c r="C1385" s="113">
        <v>82.220113528077292</v>
      </c>
      <c r="D1385" s="250"/>
      <c r="F1385" s="250"/>
    </row>
    <row r="1386" spans="2:6" x14ac:dyDescent="0.35">
      <c r="B1386" s="84">
        <v>1341</v>
      </c>
      <c r="C1386" s="113">
        <v>82.96416579716967</v>
      </c>
      <c r="D1386" s="250"/>
      <c r="F1386" s="250"/>
    </row>
    <row r="1387" spans="2:6" x14ac:dyDescent="0.35">
      <c r="B1387" s="84">
        <v>1342</v>
      </c>
      <c r="C1387" s="113">
        <v>72.898767405990938</v>
      </c>
      <c r="D1387" s="250"/>
      <c r="F1387" s="250"/>
    </row>
    <row r="1388" spans="2:6" x14ac:dyDescent="0.35">
      <c r="B1388" s="84">
        <v>1343</v>
      </c>
      <c r="C1388" s="113">
        <v>64.763819130863254</v>
      </c>
      <c r="D1388" s="250"/>
      <c r="F1388" s="250"/>
    </row>
    <row r="1389" spans="2:6" x14ac:dyDescent="0.35">
      <c r="B1389" s="84">
        <v>1344</v>
      </c>
      <c r="C1389" s="113">
        <v>59.422364632162079</v>
      </c>
      <c r="D1389" s="250"/>
      <c r="F1389" s="250"/>
    </row>
    <row r="1390" spans="2:6" x14ac:dyDescent="0.35">
      <c r="B1390" s="84">
        <v>1345</v>
      </c>
      <c r="C1390" s="113">
        <v>51.21882612630759</v>
      </c>
      <c r="D1390" s="250"/>
      <c r="F1390" s="250"/>
    </row>
    <row r="1391" spans="2:6" x14ac:dyDescent="0.35">
      <c r="B1391" s="84">
        <v>1346</v>
      </c>
      <c r="C1391" s="113">
        <v>49.512840703868534</v>
      </c>
      <c r="D1391" s="250"/>
      <c r="F1391" s="250"/>
    </row>
    <row r="1392" spans="2:6" x14ac:dyDescent="0.35">
      <c r="B1392" s="84">
        <v>1347</v>
      </c>
      <c r="C1392" s="113">
        <v>48.394200142300733</v>
      </c>
      <c r="D1392" s="250"/>
      <c r="F1392" s="250"/>
    </row>
    <row r="1393" spans="2:6" x14ac:dyDescent="0.35">
      <c r="B1393" s="84">
        <v>1348</v>
      </c>
      <c r="C1393" s="113">
        <v>48.301307613624196</v>
      </c>
      <c r="D1393" s="250"/>
      <c r="F1393" s="250"/>
    </row>
    <row r="1394" spans="2:6" x14ac:dyDescent="0.35">
      <c r="B1394" s="84">
        <v>1349</v>
      </c>
      <c r="C1394" s="113">
        <v>52.167421860996129</v>
      </c>
      <c r="D1394" s="250"/>
      <c r="F1394" s="250"/>
    </row>
    <row r="1395" spans="2:6" x14ac:dyDescent="0.35">
      <c r="B1395" s="84">
        <v>1350</v>
      </c>
      <c r="C1395" s="113">
        <v>68.630928509668053</v>
      </c>
      <c r="D1395" s="250"/>
      <c r="F1395" s="250"/>
    </row>
    <row r="1396" spans="2:6" x14ac:dyDescent="0.35">
      <c r="B1396" s="84">
        <v>1351</v>
      </c>
      <c r="C1396" s="113">
        <v>76.986128757068855</v>
      </c>
      <c r="D1396" s="250"/>
      <c r="F1396" s="250"/>
    </row>
    <row r="1397" spans="2:6" x14ac:dyDescent="0.35">
      <c r="B1397" s="84">
        <v>1352</v>
      </c>
      <c r="C1397" s="113">
        <v>73.207311802694605</v>
      </c>
      <c r="D1397" s="250"/>
      <c r="F1397" s="250"/>
    </row>
    <row r="1398" spans="2:6" x14ac:dyDescent="0.35">
      <c r="B1398" s="84">
        <v>1353</v>
      </c>
      <c r="C1398" s="113">
        <v>61.040064714582179</v>
      </c>
      <c r="D1398" s="250"/>
      <c r="F1398" s="250"/>
    </row>
    <row r="1399" spans="2:6" x14ac:dyDescent="0.35">
      <c r="B1399" s="84">
        <v>1354</v>
      </c>
      <c r="C1399" s="113">
        <v>50.750465022378435</v>
      </c>
      <c r="D1399" s="250"/>
      <c r="F1399" s="250"/>
    </row>
    <row r="1400" spans="2:6" x14ac:dyDescent="0.35">
      <c r="B1400" s="84">
        <v>1355</v>
      </c>
      <c r="C1400" s="113">
        <v>50.166043623747733</v>
      </c>
      <c r="D1400" s="250"/>
      <c r="F1400" s="250"/>
    </row>
    <row r="1401" spans="2:6" x14ac:dyDescent="0.35">
      <c r="B1401" s="84">
        <v>1356</v>
      </c>
      <c r="C1401" s="113">
        <v>49.559596739040238</v>
      </c>
      <c r="D1401" s="250"/>
      <c r="F1401" s="250"/>
    </row>
    <row r="1402" spans="2:6" x14ac:dyDescent="0.35">
      <c r="B1402" s="84">
        <v>1357</v>
      </c>
      <c r="C1402" s="113">
        <v>46.035566295166888</v>
      </c>
      <c r="D1402" s="250"/>
      <c r="F1402" s="250"/>
    </row>
    <row r="1403" spans="2:6" x14ac:dyDescent="0.35">
      <c r="B1403" s="84">
        <v>1358</v>
      </c>
      <c r="C1403" s="113">
        <v>43.114872631440917</v>
      </c>
      <c r="D1403" s="250"/>
      <c r="F1403" s="250"/>
    </row>
    <row r="1404" spans="2:6" x14ac:dyDescent="0.35">
      <c r="B1404" s="84">
        <v>1359</v>
      </c>
      <c r="C1404" s="113">
        <v>45.443129576221047</v>
      </c>
      <c r="D1404" s="250"/>
      <c r="F1404" s="250"/>
    </row>
    <row r="1405" spans="2:6" x14ac:dyDescent="0.35">
      <c r="B1405" s="84">
        <v>1360</v>
      </c>
      <c r="C1405" s="113">
        <v>48.565903022958317</v>
      </c>
      <c r="D1405" s="250"/>
      <c r="F1405" s="250"/>
    </row>
    <row r="1406" spans="2:6" x14ac:dyDescent="0.35">
      <c r="B1406" s="84">
        <v>1361</v>
      </c>
      <c r="C1406" s="113">
        <v>57.582974341800259</v>
      </c>
      <c r="D1406" s="250"/>
      <c r="F1406" s="250"/>
    </row>
    <row r="1407" spans="2:6" x14ac:dyDescent="0.35">
      <c r="B1407" s="84">
        <v>1362</v>
      </c>
      <c r="C1407" s="113">
        <v>77.028918609662242</v>
      </c>
      <c r="D1407" s="250"/>
      <c r="F1407" s="250"/>
    </row>
    <row r="1408" spans="2:6" x14ac:dyDescent="0.35">
      <c r="B1408" s="84">
        <v>1363</v>
      </c>
      <c r="C1408" s="113">
        <v>97.55745489514905</v>
      </c>
      <c r="D1408" s="250"/>
      <c r="F1408" s="250"/>
    </row>
    <row r="1409" spans="2:6" x14ac:dyDescent="0.35">
      <c r="B1409" s="84">
        <v>1364</v>
      </c>
      <c r="C1409" s="113">
        <v>80.56827670762479</v>
      </c>
      <c r="D1409" s="250"/>
      <c r="F1409" s="250"/>
    </row>
    <row r="1410" spans="2:6" x14ac:dyDescent="0.35">
      <c r="B1410" s="84">
        <v>1365</v>
      </c>
      <c r="C1410" s="113">
        <v>76.660885496697631</v>
      </c>
      <c r="D1410" s="250"/>
      <c r="F1410" s="250"/>
    </row>
    <row r="1411" spans="2:6" x14ac:dyDescent="0.35">
      <c r="B1411" s="84">
        <v>1366</v>
      </c>
      <c r="C1411" s="113">
        <v>72.77380963820346</v>
      </c>
      <c r="D1411" s="250"/>
      <c r="F1411" s="250"/>
    </row>
    <row r="1412" spans="2:6" x14ac:dyDescent="0.35">
      <c r="B1412" s="84">
        <v>1367</v>
      </c>
      <c r="C1412" s="113">
        <v>59.843101063901528</v>
      </c>
      <c r="D1412" s="250"/>
      <c r="F1412" s="250"/>
    </row>
    <row r="1413" spans="2:6" x14ac:dyDescent="0.35">
      <c r="B1413" s="84">
        <v>1368</v>
      </c>
      <c r="C1413" s="113">
        <v>57.253426046663741</v>
      </c>
      <c r="D1413" s="250"/>
      <c r="F1413" s="250"/>
    </row>
    <row r="1414" spans="2:6" x14ac:dyDescent="0.35">
      <c r="B1414" s="84">
        <v>1369</v>
      </c>
      <c r="C1414" s="113">
        <v>51.169434327301047</v>
      </c>
      <c r="D1414" s="250"/>
      <c r="F1414" s="250"/>
    </row>
    <row r="1415" spans="2:6" x14ac:dyDescent="0.35">
      <c r="B1415" s="84">
        <v>1370</v>
      </c>
      <c r="C1415" s="113">
        <v>49.139795830247422</v>
      </c>
      <c r="D1415" s="250"/>
      <c r="F1415" s="250"/>
    </row>
    <row r="1416" spans="2:6" x14ac:dyDescent="0.35">
      <c r="B1416" s="84">
        <v>1371</v>
      </c>
      <c r="C1416" s="113">
        <v>47.559260400319644</v>
      </c>
      <c r="D1416" s="250"/>
      <c r="F1416" s="250"/>
    </row>
    <row r="1417" spans="2:6" x14ac:dyDescent="0.35">
      <c r="B1417" s="84">
        <v>1372</v>
      </c>
      <c r="C1417" s="113">
        <v>46.865364844660611</v>
      </c>
      <c r="D1417" s="250"/>
      <c r="F1417" s="250"/>
    </row>
    <row r="1418" spans="2:6" x14ac:dyDescent="0.35">
      <c r="B1418" s="84">
        <v>1373</v>
      </c>
      <c r="C1418" s="113">
        <v>51.690916568057524</v>
      </c>
      <c r="D1418" s="250"/>
      <c r="F1418" s="250"/>
    </row>
    <row r="1419" spans="2:6" x14ac:dyDescent="0.35">
      <c r="B1419" s="84">
        <v>1374</v>
      </c>
      <c r="C1419" s="113">
        <v>64.764892569097242</v>
      </c>
      <c r="D1419" s="250"/>
      <c r="F1419" s="250"/>
    </row>
    <row r="1420" spans="2:6" x14ac:dyDescent="0.35">
      <c r="B1420" s="84">
        <v>1375</v>
      </c>
      <c r="C1420" s="113">
        <v>76.638502418097914</v>
      </c>
      <c r="D1420" s="250"/>
      <c r="F1420" s="250"/>
    </row>
    <row r="1421" spans="2:6" x14ac:dyDescent="0.35">
      <c r="B1421" s="84">
        <v>1376</v>
      </c>
      <c r="C1421" s="113">
        <v>69.545483478100635</v>
      </c>
      <c r="D1421" s="250"/>
      <c r="F1421" s="250"/>
    </row>
    <row r="1422" spans="2:6" x14ac:dyDescent="0.35">
      <c r="B1422" s="84">
        <v>1377</v>
      </c>
      <c r="C1422" s="113">
        <v>59.633195612842556</v>
      </c>
      <c r="D1422" s="250"/>
      <c r="F1422" s="250"/>
    </row>
    <row r="1423" spans="2:6" x14ac:dyDescent="0.35">
      <c r="B1423" s="84">
        <v>1378</v>
      </c>
      <c r="C1423" s="113">
        <v>56.604896612826757</v>
      </c>
      <c r="D1423" s="250"/>
      <c r="F1423" s="250"/>
    </row>
    <row r="1424" spans="2:6" x14ac:dyDescent="0.35">
      <c r="B1424" s="84">
        <v>1379</v>
      </c>
      <c r="C1424" s="113">
        <v>50.099935946394837</v>
      </c>
      <c r="D1424" s="250"/>
      <c r="F1424" s="250"/>
    </row>
    <row r="1425" spans="2:6" x14ac:dyDescent="0.35">
      <c r="B1425" s="84">
        <v>1380</v>
      </c>
      <c r="C1425" s="113">
        <v>50.06749792853882</v>
      </c>
      <c r="D1425" s="250"/>
      <c r="F1425" s="250"/>
    </row>
    <row r="1426" spans="2:6" x14ac:dyDescent="0.35">
      <c r="B1426" s="84">
        <v>1381</v>
      </c>
      <c r="C1426" s="113">
        <v>47.756367079961009</v>
      </c>
      <c r="D1426" s="250"/>
      <c r="F1426" s="250"/>
    </row>
    <row r="1427" spans="2:6" x14ac:dyDescent="0.35">
      <c r="B1427" s="84">
        <v>1382</v>
      </c>
      <c r="C1427" s="113">
        <v>46.416001636739381</v>
      </c>
      <c r="D1427" s="250"/>
      <c r="F1427" s="250"/>
    </row>
    <row r="1428" spans="2:6" x14ac:dyDescent="0.35">
      <c r="B1428" s="84">
        <v>1383</v>
      </c>
      <c r="C1428" s="113">
        <v>46.600561525707064</v>
      </c>
      <c r="D1428" s="250"/>
      <c r="F1428" s="250"/>
    </row>
    <row r="1429" spans="2:6" x14ac:dyDescent="0.35">
      <c r="B1429" s="84">
        <v>1384</v>
      </c>
      <c r="C1429" s="113">
        <v>48.258419266123816</v>
      </c>
      <c r="D1429" s="250"/>
      <c r="F1429" s="250"/>
    </row>
    <row r="1430" spans="2:6" x14ac:dyDescent="0.35">
      <c r="B1430" s="84">
        <v>1385</v>
      </c>
      <c r="C1430" s="113">
        <v>53.594550387515014</v>
      </c>
      <c r="D1430" s="250"/>
      <c r="F1430" s="250"/>
    </row>
    <row r="1431" spans="2:6" x14ac:dyDescent="0.35">
      <c r="B1431" s="84">
        <v>1386</v>
      </c>
      <c r="C1431" s="113">
        <v>74.205664773148598</v>
      </c>
      <c r="D1431" s="250"/>
      <c r="F1431" s="250"/>
    </row>
    <row r="1432" spans="2:6" x14ac:dyDescent="0.35">
      <c r="B1432" s="84">
        <v>1387</v>
      </c>
      <c r="C1432" s="113">
        <v>90.31076557720813</v>
      </c>
      <c r="D1432" s="250"/>
      <c r="F1432" s="250"/>
    </row>
    <row r="1433" spans="2:6" x14ac:dyDescent="0.35">
      <c r="B1433" s="84">
        <v>1388</v>
      </c>
      <c r="C1433" s="113">
        <v>76.911866850910116</v>
      </c>
      <c r="D1433" s="250"/>
      <c r="F1433" s="250"/>
    </row>
    <row r="1434" spans="2:6" x14ac:dyDescent="0.35">
      <c r="B1434" s="84">
        <v>1389</v>
      </c>
      <c r="C1434" s="113">
        <v>75.114273943411931</v>
      </c>
      <c r="D1434" s="250"/>
      <c r="F1434" s="250"/>
    </row>
    <row r="1435" spans="2:6" x14ac:dyDescent="0.35">
      <c r="B1435" s="84">
        <v>1390</v>
      </c>
      <c r="C1435" s="113">
        <v>71.474706702350048</v>
      </c>
      <c r="D1435" s="250"/>
      <c r="F1435" s="250"/>
    </row>
    <row r="1436" spans="2:6" x14ac:dyDescent="0.35">
      <c r="B1436" s="84">
        <v>1391</v>
      </c>
      <c r="C1436" s="113">
        <v>59.217273562370693</v>
      </c>
      <c r="D1436" s="250"/>
      <c r="F1436" s="250"/>
    </row>
    <row r="1437" spans="2:6" x14ac:dyDescent="0.35">
      <c r="B1437" s="84">
        <v>1392</v>
      </c>
      <c r="C1437" s="113">
        <v>55.524752008392539</v>
      </c>
      <c r="D1437" s="250"/>
      <c r="F1437" s="250"/>
    </row>
    <row r="1438" spans="2:6" x14ac:dyDescent="0.35">
      <c r="B1438" s="84">
        <v>1393</v>
      </c>
      <c r="C1438" s="113">
        <v>51.462572982129998</v>
      </c>
      <c r="D1438" s="250"/>
      <c r="F1438" s="250"/>
    </row>
    <row r="1439" spans="2:6" x14ac:dyDescent="0.35">
      <c r="B1439" s="84">
        <v>1394</v>
      </c>
      <c r="C1439" s="113">
        <v>50.150582896444469</v>
      </c>
      <c r="D1439" s="250"/>
      <c r="F1439" s="250"/>
    </row>
    <row r="1440" spans="2:6" x14ac:dyDescent="0.35">
      <c r="B1440" s="84">
        <v>1395</v>
      </c>
      <c r="C1440" s="113">
        <v>47.386987161230124</v>
      </c>
      <c r="D1440" s="250"/>
      <c r="F1440" s="250"/>
    </row>
    <row r="1441" spans="2:6" x14ac:dyDescent="0.35">
      <c r="B1441" s="84">
        <v>1396</v>
      </c>
      <c r="C1441" s="113">
        <v>47.307023882870055</v>
      </c>
      <c r="D1441" s="250"/>
      <c r="F1441" s="250"/>
    </row>
    <row r="1442" spans="2:6" x14ac:dyDescent="0.35">
      <c r="B1442" s="84">
        <v>1397</v>
      </c>
      <c r="C1442" s="113">
        <v>50.110441170621073</v>
      </c>
      <c r="D1442" s="250"/>
      <c r="F1442" s="250"/>
    </row>
    <row r="1443" spans="2:6" x14ac:dyDescent="0.35">
      <c r="B1443" s="84">
        <v>1398</v>
      </c>
      <c r="C1443" s="113">
        <v>55.404186293364923</v>
      </c>
      <c r="D1443" s="250"/>
      <c r="F1443" s="250"/>
    </row>
    <row r="1444" spans="2:6" x14ac:dyDescent="0.35">
      <c r="B1444" s="84">
        <v>1399</v>
      </c>
      <c r="C1444" s="113">
        <v>54.435405481781665</v>
      </c>
      <c r="D1444" s="250"/>
      <c r="F1444" s="250"/>
    </row>
    <row r="1445" spans="2:6" x14ac:dyDescent="0.35">
      <c r="B1445" s="84">
        <v>1400</v>
      </c>
      <c r="C1445" s="113">
        <v>60.045641898455052</v>
      </c>
      <c r="D1445" s="250"/>
      <c r="F1445" s="250"/>
    </row>
    <row r="1446" spans="2:6" x14ac:dyDescent="0.35">
      <c r="B1446" s="84">
        <v>1401</v>
      </c>
      <c r="C1446" s="113">
        <v>56.660606764717244</v>
      </c>
      <c r="D1446" s="250"/>
      <c r="F1446" s="250"/>
    </row>
    <row r="1447" spans="2:6" x14ac:dyDescent="0.35">
      <c r="B1447" s="84">
        <v>1402</v>
      </c>
      <c r="C1447" s="113">
        <v>55.643916503546173</v>
      </c>
      <c r="D1447" s="250"/>
      <c r="F1447" s="250"/>
    </row>
    <row r="1448" spans="2:6" x14ac:dyDescent="0.35">
      <c r="B1448" s="84">
        <v>1403</v>
      </c>
      <c r="C1448" s="113">
        <v>53.421473655391715</v>
      </c>
      <c r="D1448" s="250"/>
      <c r="F1448" s="250"/>
    </row>
    <row r="1449" spans="2:6" x14ac:dyDescent="0.35">
      <c r="B1449" s="84">
        <v>1404</v>
      </c>
      <c r="C1449" s="113">
        <v>51.546198242456931</v>
      </c>
      <c r="D1449" s="250"/>
      <c r="F1449" s="250"/>
    </row>
    <row r="1450" spans="2:6" x14ac:dyDescent="0.35">
      <c r="B1450" s="84">
        <v>1405</v>
      </c>
      <c r="C1450" s="113">
        <v>47.888218441601268</v>
      </c>
      <c r="D1450" s="250"/>
      <c r="F1450" s="250"/>
    </row>
    <row r="1451" spans="2:6" x14ac:dyDescent="0.35">
      <c r="B1451" s="84">
        <v>1406</v>
      </c>
      <c r="C1451" s="113">
        <v>46.958735379402441</v>
      </c>
      <c r="D1451" s="250"/>
      <c r="F1451" s="250"/>
    </row>
    <row r="1452" spans="2:6" x14ac:dyDescent="0.35">
      <c r="B1452" s="84">
        <v>1407</v>
      </c>
      <c r="C1452" s="113">
        <v>46.109315649715782</v>
      </c>
      <c r="D1452" s="250"/>
      <c r="F1452" s="250"/>
    </row>
    <row r="1453" spans="2:6" x14ac:dyDescent="0.35">
      <c r="B1453" s="84">
        <v>1408</v>
      </c>
      <c r="C1453" s="113">
        <v>49.536811167533358</v>
      </c>
      <c r="D1453" s="250"/>
      <c r="F1453" s="250"/>
    </row>
    <row r="1454" spans="2:6" x14ac:dyDescent="0.35">
      <c r="B1454" s="84">
        <v>1409</v>
      </c>
      <c r="C1454" s="113">
        <v>54.598533771369119</v>
      </c>
      <c r="D1454" s="250"/>
      <c r="F1454" s="250"/>
    </row>
    <row r="1455" spans="2:6" x14ac:dyDescent="0.35">
      <c r="B1455" s="84">
        <v>1410</v>
      </c>
      <c r="C1455" s="113">
        <v>74.179490606958666</v>
      </c>
      <c r="D1455" s="250"/>
      <c r="F1455" s="250"/>
    </row>
    <row r="1456" spans="2:6" x14ac:dyDescent="0.35">
      <c r="B1456" s="84">
        <v>1411</v>
      </c>
      <c r="C1456" s="113">
        <v>90.267101945230749</v>
      </c>
      <c r="D1456" s="250"/>
      <c r="F1456" s="250"/>
    </row>
    <row r="1457" spans="2:6" x14ac:dyDescent="0.35">
      <c r="B1457" s="84">
        <v>1412</v>
      </c>
      <c r="C1457" s="113">
        <v>83.735520002617889</v>
      </c>
      <c r="D1457" s="250"/>
      <c r="F1457" s="250"/>
    </row>
    <row r="1458" spans="2:6" x14ac:dyDescent="0.35">
      <c r="B1458" s="84">
        <v>1413</v>
      </c>
      <c r="C1458" s="113">
        <v>82.104297139235214</v>
      </c>
      <c r="D1458" s="250"/>
      <c r="F1458" s="250"/>
    </row>
    <row r="1459" spans="2:6" x14ac:dyDescent="0.35">
      <c r="B1459" s="84">
        <v>1414</v>
      </c>
      <c r="C1459" s="113">
        <v>74.456640608281717</v>
      </c>
      <c r="D1459" s="250"/>
      <c r="F1459" s="250"/>
    </row>
    <row r="1460" spans="2:6" x14ac:dyDescent="0.35">
      <c r="B1460" s="84">
        <v>1415</v>
      </c>
      <c r="C1460" s="113">
        <v>65.177199240641187</v>
      </c>
      <c r="D1460" s="250"/>
      <c r="F1460" s="250"/>
    </row>
    <row r="1461" spans="2:6" x14ac:dyDescent="0.35">
      <c r="B1461" s="84">
        <v>1416</v>
      </c>
      <c r="C1461" s="113">
        <v>58.949665667341385</v>
      </c>
      <c r="D1461" s="250"/>
      <c r="F1461" s="250"/>
    </row>
    <row r="1462" spans="2:6" x14ac:dyDescent="0.35">
      <c r="B1462" s="84">
        <v>1417</v>
      </c>
      <c r="C1462" s="113">
        <v>55.411670343942099</v>
      </c>
      <c r="D1462" s="250"/>
      <c r="F1462" s="250"/>
    </row>
    <row r="1463" spans="2:6" x14ac:dyDescent="0.35">
      <c r="B1463" s="84">
        <v>1418</v>
      </c>
      <c r="C1463" s="113">
        <v>52.812483591462119</v>
      </c>
      <c r="D1463" s="250"/>
      <c r="F1463" s="250"/>
    </row>
    <row r="1464" spans="2:6" x14ac:dyDescent="0.35">
      <c r="B1464" s="84">
        <v>1419</v>
      </c>
      <c r="C1464" s="113">
        <v>51.939871309318164</v>
      </c>
      <c r="D1464" s="250"/>
      <c r="F1464" s="250"/>
    </row>
    <row r="1465" spans="2:6" x14ac:dyDescent="0.35">
      <c r="B1465" s="84">
        <v>1420</v>
      </c>
      <c r="C1465" s="113">
        <v>50.965283835351677</v>
      </c>
      <c r="D1465" s="250"/>
      <c r="F1465" s="250"/>
    </row>
    <row r="1466" spans="2:6" x14ac:dyDescent="0.35">
      <c r="B1466" s="84">
        <v>1421</v>
      </c>
      <c r="C1466" s="113">
        <v>52.228307418998327</v>
      </c>
      <c r="D1466" s="250"/>
      <c r="F1466" s="250"/>
    </row>
    <row r="1467" spans="2:6" x14ac:dyDescent="0.35">
      <c r="B1467" s="84">
        <v>1422</v>
      </c>
      <c r="C1467" s="113">
        <v>57.629790852725655</v>
      </c>
      <c r="D1467" s="250"/>
      <c r="F1467" s="250"/>
    </row>
    <row r="1468" spans="2:6" x14ac:dyDescent="0.35">
      <c r="B1468" s="84">
        <v>1423</v>
      </c>
      <c r="C1468" s="113">
        <v>58.048577511764606</v>
      </c>
      <c r="D1468" s="250"/>
      <c r="F1468" s="250"/>
    </row>
    <row r="1469" spans="2:6" x14ac:dyDescent="0.35">
      <c r="B1469" s="84">
        <v>1424</v>
      </c>
      <c r="C1469" s="113">
        <v>54.303650652732152</v>
      </c>
      <c r="D1469" s="250"/>
      <c r="F1469" s="250"/>
    </row>
    <row r="1470" spans="2:6" x14ac:dyDescent="0.35">
      <c r="B1470" s="84">
        <v>1425</v>
      </c>
      <c r="C1470" s="113">
        <v>52.008148262712623</v>
      </c>
      <c r="D1470" s="250"/>
      <c r="F1470" s="250"/>
    </row>
    <row r="1471" spans="2:6" x14ac:dyDescent="0.35">
      <c r="B1471" s="84">
        <v>1426</v>
      </c>
      <c r="C1471" s="113">
        <v>0</v>
      </c>
      <c r="D1471" s="250"/>
      <c r="F1471" s="250"/>
    </row>
    <row r="1472" spans="2:6" x14ac:dyDescent="0.35">
      <c r="B1472" s="84">
        <v>1427</v>
      </c>
      <c r="C1472" s="113">
        <v>0</v>
      </c>
      <c r="D1472" s="250"/>
      <c r="F1472" s="250"/>
    </row>
    <row r="1473" spans="2:6" x14ac:dyDescent="0.35">
      <c r="B1473" s="84">
        <v>1428</v>
      </c>
      <c r="C1473" s="113">
        <v>0</v>
      </c>
      <c r="D1473" s="250"/>
      <c r="F1473" s="250"/>
    </row>
    <row r="1474" spans="2:6" x14ac:dyDescent="0.35">
      <c r="B1474" s="84">
        <v>1429</v>
      </c>
      <c r="C1474" s="113">
        <v>0</v>
      </c>
      <c r="D1474" s="250"/>
      <c r="F1474" s="250"/>
    </row>
    <row r="1475" spans="2:6" x14ac:dyDescent="0.35">
      <c r="B1475" s="84">
        <v>1430</v>
      </c>
      <c r="C1475" s="113">
        <v>0</v>
      </c>
      <c r="D1475" s="250"/>
      <c r="F1475" s="250"/>
    </row>
    <row r="1476" spans="2:6" x14ac:dyDescent="0.35">
      <c r="B1476" s="84">
        <v>1431</v>
      </c>
      <c r="C1476" s="113">
        <v>0</v>
      </c>
      <c r="D1476" s="250"/>
      <c r="F1476" s="250"/>
    </row>
    <row r="1477" spans="2:6" x14ac:dyDescent="0.35">
      <c r="B1477" s="84">
        <v>1432</v>
      </c>
      <c r="C1477" s="113">
        <v>51.004084835536915</v>
      </c>
      <c r="D1477" s="250"/>
      <c r="F1477" s="250"/>
    </row>
    <row r="1478" spans="2:6" x14ac:dyDescent="0.35">
      <c r="B1478" s="84">
        <v>1433</v>
      </c>
      <c r="C1478" s="113">
        <v>56.797220242253005</v>
      </c>
      <c r="D1478" s="250"/>
      <c r="F1478" s="250"/>
    </row>
    <row r="1479" spans="2:6" x14ac:dyDescent="0.35">
      <c r="B1479" s="84">
        <v>1434</v>
      </c>
      <c r="C1479" s="113">
        <v>74.634974994926154</v>
      </c>
      <c r="D1479" s="250"/>
      <c r="F1479" s="250"/>
    </row>
    <row r="1480" spans="2:6" x14ac:dyDescent="0.35">
      <c r="B1480" s="84">
        <v>1435</v>
      </c>
      <c r="C1480" s="113">
        <v>92.416601040587906</v>
      </c>
      <c r="D1480" s="250"/>
      <c r="F1480" s="250"/>
    </row>
    <row r="1481" spans="2:6" x14ac:dyDescent="0.35">
      <c r="B1481" s="84">
        <v>1436</v>
      </c>
      <c r="C1481" s="113">
        <v>81.147982149249529</v>
      </c>
      <c r="D1481" s="250"/>
      <c r="F1481" s="250"/>
    </row>
    <row r="1482" spans="2:6" x14ac:dyDescent="0.35">
      <c r="B1482" s="84">
        <v>1437</v>
      </c>
      <c r="C1482" s="113">
        <v>77.211112330578672</v>
      </c>
      <c r="D1482" s="250"/>
      <c r="F1482" s="250"/>
    </row>
    <row r="1483" spans="2:6" x14ac:dyDescent="0.35">
      <c r="B1483" s="84">
        <v>1438</v>
      </c>
      <c r="C1483" s="113">
        <v>71.985701133903888</v>
      </c>
      <c r="D1483" s="250"/>
      <c r="F1483" s="250"/>
    </row>
    <row r="1484" spans="2:6" x14ac:dyDescent="0.35">
      <c r="B1484" s="84">
        <v>1439</v>
      </c>
      <c r="C1484" s="113">
        <v>64.291816527127637</v>
      </c>
      <c r="D1484" s="250"/>
      <c r="F1484" s="250"/>
    </row>
    <row r="1485" spans="2:6" x14ac:dyDescent="0.35">
      <c r="B1485" s="84">
        <v>1440</v>
      </c>
      <c r="C1485" s="113">
        <v>57.741031059032863</v>
      </c>
      <c r="D1485" s="250"/>
      <c r="F1485" s="250"/>
    </row>
    <row r="1486" spans="2:6" x14ac:dyDescent="0.35">
      <c r="B1486" s="84">
        <v>1441</v>
      </c>
      <c r="C1486" s="113">
        <v>55.881319271599331</v>
      </c>
      <c r="D1486" s="250"/>
      <c r="F1486" s="250"/>
    </row>
    <row r="1487" spans="2:6" x14ac:dyDescent="0.35">
      <c r="B1487" s="84">
        <v>1442</v>
      </c>
      <c r="C1487" s="113">
        <v>53.98683455796121</v>
      </c>
      <c r="D1487" s="250"/>
      <c r="F1487" s="250"/>
    </row>
    <row r="1488" spans="2:6" x14ac:dyDescent="0.35">
      <c r="B1488" s="84">
        <v>1443</v>
      </c>
      <c r="C1488" s="113">
        <v>53.982669109269146</v>
      </c>
      <c r="D1488" s="250"/>
      <c r="F1488" s="250"/>
    </row>
    <row r="1489" spans="2:6" x14ac:dyDescent="0.35">
      <c r="B1489" s="84">
        <v>1444</v>
      </c>
      <c r="C1489" s="113">
        <v>53.236667308461712</v>
      </c>
      <c r="D1489" s="250"/>
      <c r="F1489" s="250"/>
    </row>
    <row r="1490" spans="2:6" x14ac:dyDescent="0.35">
      <c r="B1490" s="84">
        <v>1445</v>
      </c>
      <c r="C1490" s="113">
        <v>53.75307558935107</v>
      </c>
      <c r="D1490" s="250"/>
      <c r="F1490" s="250"/>
    </row>
    <row r="1491" spans="2:6" x14ac:dyDescent="0.35">
      <c r="B1491" s="84">
        <v>1446</v>
      </c>
      <c r="C1491" s="113">
        <v>65.705680311498242</v>
      </c>
      <c r="D1491" s="250"/>
      <c r="F1491" s="250"/>
    </row>
    <row r="1492" spans="2:6" x14ac:dyDescent="0.35">
      <c r="B1492" s="84">
        <v>1447</v>
      </c>
      <c r="C1492" s="113">
        <v>76.684600666185986</v>
      </c>
      <c r="D1492" s="250"/>
      <c r="F1492" s="250"/>
    </row>
    <row r="1493" spans="2:6" x14ac:dyDescent="0.35">
      <c r="B1493" s="84">
        <v>1448</v>
      </c>
      <c r="C1493" s="113">
        <v>82.833318248894528</v>
      </c>
      <c r="D1493" s="250"/>
      <c r="F1493" s="250"/>
    </row>
    <row r="1494" spans="2:6" x14ac:dyDescent="0.35">
      <c r="B1494" s="84">
        <v>1449</v>
      </c>
      <c r="C1494" s="113">
        <v>74.53398380075663</v>
      </c>
      <c r="D1494" s="250"/>
      <c r="F1494" s="250"/>
    </row>
    <row r="1495" spans="2:6" x14ac:dyDescent="0.35">
      <c r="B1495" s="84">
        <v>1450</v>
      </c>
      <c r="C1495" s="113">
        <v>0</v>
      </c>
      <c r="D1495" s="250"/>
      <c r="F1495" s="250"/>
    </row>
    <row r="1496" spans="2:6" x14ac:dyDescent="0.35">
      <c r="B1496" s="84">
        <v>1451</v>
      </c>
      <c r="C1496" s="113">
        <v>0</v>
      </c>
      <c r="D1496" s="250"/>
      <c r="F1496" s="250"/>
    </row>
    <row r="1497" spans="2:6" x14ac:dyDescent="0.35">
      <c r="B1497" s="84">
        <v>1452</v>
      </c>
      <c r="C1497" s="113">
        <v>0</v>
      </c>
      <c r="D1497" s="250"/>
      <c r="F1497" s="250"/>
    </row>
    <row r="1498" spans="2:6" x14ac:dyDescent="0.35">
      <c r="B1498" s="84">
        <v>1453</v>
      </c>
      <c r="C1498" s="113">
        <v>0</v>
      </c>
      <c r="D1498" s="250"/>
      <c r="F1498" s="250"/>
    </row>
    <row r="1499" spans="2:6" x14ac:dyDescent="0.35">
      <c r="B1499" s="84">
        <v>1454</v>
      </c>
      <c r="C1499" s="113">
        <v>0</v>
      </c>
      <c r="D1499" s="250"/>
      <c r="F1499" s="250"/>
    </row>
    <row r="1500" spans="2:6" x14ac:dyDescent="0.35">
      <c r="B1500" s="84">
        <v>1455</v>
      </c>
      <c r="C1500" s="113">
        <v>0</v>
      </c>
      <c r="D1500" s="250"/>
      <c r="F1500" s="250"/>
    </row>
    <row r="1501" spans="2:6" x14ac:dyDescent="0.35">
      <c r="B1501" s="84">
        <v>1456</v>
      </c>
      <c r="C1501" s="113">
        <v>57.984441433385228</v>
      </c>
      <c r="D1501" s="250"/>
      <c r="F1501" s="250"/>
    </row>
    <row r="1502" spans="2:6" x14ac:dyDescent="0.35">
      <c r="B1502" s="84">
        <v>1457</v>
      </c>
      <c r="C1502" s="113">
        <v>70.076867814721254</v>
      </c>
      <c r="D1502" s="250"/>
      <c r="F1502" s="250"/>
    </row>
    <row r="1503" spans="2:6" x14ac:dyDescent="0.35">
      <c r="B1503" s="84">
        <v>1458</v>
      </c>
      <c r="C1503" s="113">
        <v>79.033601645123227</v>
      </c>
      <c r="D1503" s="250"/>
      <c r="F1503" s="250"/>
    </row>
    <row r="1504" spans="2:6" x14ac:dyDescent="0.35">
      <c r="B1504" s="84">
        <v>1459</v>
      </c>
      <c r="C1504" s="113">
        <v>102.2858192955471</v>
      </c>
      <c r="D1504" s="250"/>
      <c r="F1504" s="250"/>
    </row>
    <row r="1505" spans="2:6" x14ac:dyDescent="0.35">
      <c r="B1505" s="84">
        <v>1460</v>
      </c>
      <c r="C1505" s="113">
        <v>88.172291443165506</v>
      </c>
      <c r="D1505" s="250"/>
      <c r="F1505" s="250"/>
    </row>
    <row r="1506" spans="2:6" x14ac:dyDescent="0.35">
      <c r="B1506" s="84">
        <v>1461</v>
      </c>
      <c r="C1506" s="113">
        <v>80.323681394343382</v>
      </c>
      <c r="D1506" s="250"/>
      <c r="F1506" s="250"/>
    </row>
    <row r="1507" spans="2:6" x14ac:dyDescent="0.35">
      <c r="B1507" s="84">
        <v>1462</v>
      </c>
      <c r="C1507" s="113">
        <v>76.024408507276107</v>
      </c>
      <c r="D1507" s="250"/>
      <c r="F1507" s="250"/>
    </row>
    <row r="1508" spans="2:6" x14ac:dyDescent="0.35">
      <c r="B1508" s="84">
        <v>1463</v>
      </c>
      <c r="C1508" s="113">
        <v>70.918696406830989</v>
      </c>
      <c r="D1508" s="250"/>
      <c r="F1508" s="250"/>
    </row>
    <row r="1509" spans="2:6" x14ac:dyDescent="0.35">
      <c r="B1509" s="84">
        <v>1464</v>
      </c>
      <c r="C1509" s="113">
        <v>59.238563560467874</v>
      </c>
      <c r="D1509" s="250"/>
      <c r="F1509" s="250"/>
    </row>
    <row r="1510" spans="2:6" x14ac:dyDescent="0.35">
      <c r="B1510" s="84">
        <v>1465</v>
      </c>
      <c r="C1510" s="113">
        <v>53.156571865570669</v>
      </c>
      <c r="D1510" s="250"/>
      <c r="F1510" s="250"/>
    </row>
    <row r="1511" spans="2:6" x14ac:dyDescent="0.35">
      <c r="B1511" s="84">
        <v>1466</v>
      </c>
      <c r="C1511" s="113">
        <v>50.975068997099193</v>
      </c>
      <c r="D1511" s="250"/>
      <c r="F1511" s="250"/>
    </row>
    <row r="1512" spans="2:6" x14ac:dyDescent="0.35">
      <c r="B1512" s="84">
        <v>1467</v>
      </c>
      <c r="C1512" s="113">
        <v>50.457693335293307</v>
      </c>
      <c r="D1512" s="250"/>
      <c r="F1512" s="250"/>
    </row>
    <row r="1513" spans="2:6" x14ac:dyDescent="0.35">
      <c r="B1513" s="84">
        <v>1468</v>
      </c>
      <c r="C1513" s="113">
        <v>50.353863159003104</v>
      </c>
      <c r="D1513" s="250"/>
      <c r="F1513" s="250"/>
    </row>
    <row r="1514" spans="2:6" x14ac:dyDescent="0.35">
      <c r="B1514" s="84">
        <v>1469</v>
      </c>
      <c r="C1514" s="113">
        <v>52.641112634063518</v>
      </c>
      <c r="D1514" s="250"/>
      <c r="F1514" s="250"/>
    </row>
    <row r="1515" spans="2:6" x14ac:dyDescent="0.35">
      <c r="B1515" s="84">
        <v>1470</v>
      </c>
      <c r="C1515" s="113">
        <v>62.859619851650677</v>
      </c>
      <c r="D1515" s="250"/>
      <c r="F1515" s="250"/>
    </row>
    <row r="1516" spans="2:6" x14ac:dyDescent="0.35">
      <c r="B1516" s="84">
        <v>1471</v>
      </c>
      <c r="C1516" s="113">
        <v>75.421437173773896</v>
      </c>
      <c r="D1516" s="250"/>
      <c r="F1516" s="250"/>
    </row>
    <row r="1517" spans="2:6" x14ac:dyDescent="0.35">
      <c r="B1517" s="84">
        <v>1472</v>
      </c>
      <c r="C1517" s="113">
        <v>78.363117336425248</v>
      </c>
      <c r="D1517" s="250"/>
      <c r="F1517" s="250"/>
    </row>
    <row r="1518" spans="2:6" x14ac:dyDescent="0.35">
      <c r="B1518" s="84">
        <v>1473</v>
      </c>
      <c r="C1518" s="113">
        <v>70.278040846237033</v>
      </c>
      <c r="D1518" s="250"/>
      <c r="F1518" s="250"/>
    </row>
    <row r="1519" spans="2:6" x14ac:dyDescent="0.35">
      <c r="B1519" s="84">
        <v>1474</v>
      </c>
      <c r="C1519" s="113">
        <v>0</v>
      </c>
      <c r="D1519" s="250"/>
      <c r="F1519" s="250"/>
    </row>
    <row r="1520" spans="2:6" x14ac:dyDescent="0.35">
      <c r="B1520" s="84">
        <v>1475</v>
      </c>
      <c r="C1520" s="113">
        <v>0</v>
      </c>
      <c r="D1520" s="250"/>
      <c r="F1520" s="250"/>
    </row>
    <row r="1521" spans="2:6" x14ac:dyDescent="0.35">
      <c r="B1521" s="84">
        <v>1476</v>
      </c>
      <c r="C1521" s="113">
        <v>0</v>
      </c>
      <c r="D1521" s="250"/>
      <c r="F1521" s="250"/>
    </row>
    <row r="1522" spans="2:6" x14ac:dyDescent="0.35">
      <c r="B1522" s="84">
        <v>1477</v>
      </c>
      <c r="C1522" s="113">
        <v>0</v>
      </c>
      <c r="D1522" s="250"/>
      <c r="F1522" s="250"/>
    </row>
    <row r="1523" spans="2:6" x14ac:dyDescent="0.35">
      <c r="B1523" s="84">
        <v>1478</v>
      </c>
      <c r="C1523" s="113">
        <v>0</v>
      </c>
      <c r="D1523" s="250"/>
      <c r="F1523" s="250"/>
    </row>
    <row r="1524" spans="2:6" x14ac:dyDescent="0.35">
      <c r="B1524" s="84">
        <v>1479</v>
      </c>
      <c r="C1524" s="113">
        <v>0</v>
      </c>
      <c r="D1524" s="250"/>
      <c r="F1524" s="250"/>
    </row>
    <row r="1525" spans="2:6" x14ac:dyDescent="0.35">
      <c r="B1525" s="84">
        <v>1480</v>
      </c>
      <c r="C1525" s="113">
        <v>53.690771768104348</v>
      </c>
      <c r="D1525" s="250"/>
      <c r="F1525" s="250"/>
    </row>
    <row r="1526" spans="2:6" x14ac:dyDescent="0.35">
      <c r="B1526" s="84">
        <v>1481</v>
      </c>
      <c r="C1526" s="113">
        <v>64.01748669224304</v>
      </c>
      <c r="D1526" s="250"/>
      <c r="F1526" s="250"/>
    </row>
    <row r="1527" spans="2:6" x14ac:dyDescent="0.35">
      <c r="B1527" s="84">
        <v>1482</v>
      </c>
      <c r="C1527" s="113">
        <v>74.572216548107122</v>
      </c>
      <c r="D1527" s="250"/>
      <c r="F1527" s="250"/>
    </row>
    <row r="1528" spans="2:6" x14ac:dyDescent="0.35">
      <c r="B1528" s="84">
        <v>1483</v>
      </c>
      <c r="C1528" s="113">
        <v>95.237411314722237</v>
      </c>
      <c r="D1528" s="250"/>
      <c r="F1528" s="250"/>
    </row>
    <row r="1529" spans="2:6" x14ac:dyDescent="0.35">
      <c r="B1529" s="84">
        <v>1484</v>
      </c>
      <c r="C1529" s="113">
        <v>86.479304676570223</v>
      </c>
      <c r="D1529" s="250"/>
      <c r="F1529" s="250"/>
    </row>
    <row r="1530" spans="2:6" x14ac:dyDescent="0.35">
      <c r="B1530" s="84">
        <v>1485</v>
      </c>
      <c r="C1530" s="113">
        <v>76.623288429978075</v>
      </c>
      <c r="D1530" s="250"/>
      <c r="F1530" s="250"/>
    </row>
    <row r="1531" spans="2:6" x14ac:dyDescent="0.35">
      <c r="B1531" s="84">
        <v>1486</v>
      </c>
      <c r="C1531" s="113">
        <v>71.300547260964834</v>
      </c>
      <c r="D1531" s="250"/>
      <c r="F1531" s="250"/>
    </row>
    <row r="1532" spans="2:6" x14ac:dyDescent="0.35">
      <c r="B1532" s="84">
        <v>1487</v>
      </c>
      <c r="C1532" s="113">
        <v>67.953652969282345</v>
      </c>
      <c r="D1532" s="250"/>
      <c r="F1532" s="250"/>
    </row>
    <row r="1533" spans="2:6" x14ac:dyDescent="0.35">
      <c r="B1533" s="84">
        <v>1488</v>
      </c>
      <c r="C1533" s="113">
        <v>60.066372258873692</v>
      </c>
      <c r="D1533" s="250"/>
      <c r="F1533" s="250"/>
    </row>
    <row r="1534" spans="2:6" x14ac:dyDescent="0.35">
      <c r="B1534" s="84">
        <v>1489</v>
      </c>
      <c r="C1534" s="113">
        <v>54.466258660728606</v>
      </c>
      <c r="D1534" s="250"/>
      <c r="F1534" s="250"/>
    </row>
    <row r="1535" spans="2:6" x14ac:dyDescent="0.35">
      <c r="B1535" s="84">
        <v>1490</v>
      </c>
      <c r="C1535" s="113">
        <v>52.535833860899587</v>
      </c>
      <c r="D1535" s="250"/>
      <c r="F1535" s="250"/>
    </row>
    <row r="1536" spans="2:6" x14ac:dyDescent="0.35">
      <c r="B1536" s="84">
        <v>1491</v>
      </c>
      <c r="C1536" s="113">
        <v>51.105679821581454</v>
      </c>
      <c r="D1536" s="250"/>
      <c r="F1536" s="250"/>
    </row>
    <row r="1537" spans="2:6" x14ac:dyDescent="0.35">
      <c r="B1537" s="84">
        <v>1492</v>
      </c>
      <c r="C1537" s="113">
        <v>49.358194033456058</v>
      </c>
      <c r="D1537" s="250"/>
      <c r="F1537" s="250"/>
    </row>
    <row r="1538" spans="2:6" x14ac:dyDescent="0.35">
      <c r="B1538" s="84">
        <v>1493</v>
      </c>
      <c r="C1538" s="113">
        <v>53.458633305737983</v>
      </c>
      <c r="D1538" s="250"/>
      <c r="F1538" s="250"/>
    </row>
    <row r="1539" spans="2:6" x14ac:dyDescent="0.35">
      <c r="B1539" s="84">
        <v>1494</v>
      </c>
      <c r="C1539" s="113">
        <v>69.440683237627397</v>
      </c>
      <c r="D1539" s="250"/>
      <c r="F1539" s="250"/>
    </row>
    <row r="1540" spans="2:6" x14ac:dyDescent="0.35">
      <c r="B1540" s="84">
        <v>1495</v>
      </c>
      <c r="C1540" s="113">
        <v>88.525672567000967</v>
      </c>
      <c r="D1540" s="250"/>
      <c r="F1540" s="250"/>
    </row>
    <row r="1541" spans="2:6" x14ac:dyDescent="0.35">
      <c r="B1541" s="84">
        <v>1496</v>
      </c>
      <c r="C1541" s="113">
        <v>87.119311405052727</v>
      </c>
      <c r="D1541" s="250"/>
      <c r="F1541" s="250"/>
    </row>
    <row r="1542" spans="2:6" x14ac:dyDescent="0.35">
      <c r="B1542" s="84">
        <v>1497</v>
      </c>
      <c r="C1542" s="113">
        <v>69.016353578562047</v>
      </c>
      <c r="D1542" s="250"/>
      <c r="F1542" s="250"/>
    </row>
    <row r="1543" spans="2:6" x14ac:dyDescent="0.35">
      <c r="B1543" s="84">
        <v>1498</v>
      </c>
      <c r="C1543" s="113">
        <v>0</v>
      </c>
      <c r="D1543" s="250"/>
      <c r="F1543" s="250"/>
    </row>
    <row r="1544" spans="2:6" x14ac:dyDescent="0.35">
      <c r="B1544" s="84">
        <v>1499</v>
      </c>
      <c r="C1544" s="113">
        <v>0</v>
      </c>
      <c r="D1544" s="250"/>
      <c r="F1544" s="250"/>
    </row>
    <row r="1545" spans="2:6" x14ac:dyDescent="0.35">
      <c r="B1545" s="84">
        <v>1500</v>
      </c>
      <c r="C1545" s="113">
        <v>0</v>
      </c>
      <c r="D1545" s="250"/>
      <c r="F1545" s="250"/>
    </row>
    <row r="1546" spans="2:6" x14ac:dyDescent="0.35">
      <c r="B1546" s="84">
        <v>1501</v>
      </c>
      <c r="C1546" s="113">
        <v>0</v>
      </c>
      <c r="D1546" s="250"/>
      <c r="F1546" s="250"/>
    </row>
    <row r="1547" spans="2:6" x14ac:dyDescent="0.35">
      <c r="B1547" s="84">
        <v>1502</v>
      </c>
      <c r="C1547" s="113">
        <v>0</v>
      </c>
      <c r="D1547" s="250"/>
      <c r="F1547" s="250"/>
    </row>
    <row r="1548" spans="2:6" x14ac:dyDescent="0.35">
      <c r="B1548" s="84">
        <v>1503</v>
      </c>
      <c r="C1548" s="113">
        <v>0</v>
      </c>
      <c r="D1548" s="250"/>
      <c r="F1548" s="250"/>
    </row>
    <row r="1549" spans="2:6" x14ac:dyDescent="0.35">
      <c r="B1549" s="84">
        <v>1504</v>
      </c>
      <c r="C1549" s="113">
        <v>54.054835987284442</v>
      </c>
      <c r="D1549" s="250"/>
      <c r="F1549" s="250"/>
    </row>
    <row r="1550" spans="2:6" x14ac:dyDescent="0.35">
      <c r="B1550" s="84">
        <v>1505</v>
      </c>
      <c r="C1550" s="113">
        <v>65.542493428404811</v>
      </c>
      <c r="D1550" s="250"/>
      <c r="F1550" s="250"/>
    </row>
    <row r="1551" spans="2:6" x14ac:dyDescent="0.35">
      <c r="B1551" s="84">
        <v>1506</v>
      </c>
      <c r="C1551" s="113">
        <v>78.182294903556809</v>
      </c>
      <c r="D1551" s="250"/>
      <c r="F1551" s="250"/>
    </row>
    <row r="1552" spans="2:6" x14ac:dyDescent="0.35">
      <c r="B1552" s="84">
        <v>1507</v>
      </c>
      <c r="C1552" s="113">
        <v>99.092374155488656</v>
      </c>
      <c r="D1552" s="250"/>
      <c r="F1552" s="250"/>
    </row>
    <row r="1553" spans="2:6" x14ac:dyDescent="0.35">
      <c r="B1553" s="84">
        <v>1508</v>
      </c>
      <c r="C1553" s="113">
        <v>88.097763565097338</v>
      </c>
      <c r="D1553" s="250"/>
      <c r="F1553" s="250"/>
    </row>
    <row r="1554" spans="2:6" x14ac:dyDescent="0.35">
      <c r="B1554" s="84">
        <v>1509</v>
      </c>
      <c r="C1554" s="113">
        <v>78.550417199788029</v>
      </c>
      <c r="D1554" s="250"/>
      <c r="F1554" s="250"/>
    </row>
    <row r="1555" spans="2:6" x14ac:dyDescent="0.35">
      <c r="B1555" s="84">
        <v>1510</v>
      </c>
      <c r="C1555" s="113">
        <v>73.65352380612552</v>
      </c>
      <c r="D1555" s="250"/>
      <c r="F1555" s="250"/>
    </row>
    <row r="1556" spans="2:6" x14ac:dyDescent="0.35">
      <c r="B1556" s="84">
        <v>1511</v>
      </c>
      <c r="C1556" s="113">
        <v>69.248018962339515</v>
      </c>
      <c r="D1556" s="250"/>
      <c r="F1556" s="250"/>
    </row>
    <row r="1557" spans="2:6" x14ac:dyDescent="0.35">
      <c r="B1557" s="84">
        <v>1512</v>
      </c>
      <c r="C1557" s="113">
        <v>60.759484730481823</v>
      </c>
      <c r="D1557" s="250"/>
      <c r="F1557" s="250"/>
    </row>
    <row r="1558" spans="2:6" x14ac:dyDescent="0.35">
      <c r="B1558" s="84">
        <v>1513</v>
      </c>
      <c r="C1558" s="113">
        <v>50.762717372676541</v>
      </c>
      <c r="D1558" s="250"/>
      <c r="F1558" s="250"/>
    </row>
    <row r="1559" spans="2:6" x14ac:dyDescent="0.35">
      <c r="B1559" s="84">
        <v>1514</v>
      </c>
      <c r="C1559" s="113">
        <v>49.488129129188536</v>
      </c>
      <c r="D1559" s="250"/>
      <c r="F1559" s="250"/>
    </row>
    <row r="1560" spans="2:6" x14ac:dyDescent="0.35">
      <c r="B1560" s="84">
        <v>1515</v>
      </c>
      <c r="C1560" s="113">
        <v>47.70030452942536</v>
      </c>
      <c r="D1560" s="250"/>
      <c r="F1560" s="250"/>
    </row>
    <row r="1561" spans="2:6" x14ac:dyDescent="0.35">
      <c r="B1561" s="84">
        <v>1516</v>
      </c>
      <c r="C1561" s="113">
        <v>47.256766206926329</v>
      </c>
      <c r="D1561" s="250"/>
      <c r="F1561" s="250"/>
    </row>
    <row r="1562" spans="2:6" x14ac:dyDescent="0.35">
      <c r="B1562" s="84">
        <v>1517</v>
      </c>
      <c r="C1562" s="113">
        <v>52.680014996972069</v>
      </c>
      <c r="D1562" s="250"/>
      <c r="F1562" s="250"/>
    </row>
    <row r="1563" spans="2:6" x14ac:dyDescent="0.35">
      <c r="B1563" s="84">
        <v>1518</v>
      </c>
      <c r="C1563" s="113">
        <v>69.560985307241239</v>
      </c>
      <c r="D1563" s="250"/>
      <c r="F1563" s="250"/>
    </row>
    <row r="1564" spans="2:6" x14ac:dyDescent="0.35">
      <c r="B1564" s="84">
        <v>1519</v>
      </c>
      <c r="C1564" s="113">
        <v>79.823858027091191</v>
      </c>
      <c r="D1564" s="250"/>
      <c r="F1564" s="250"/>
    </row>
    <row r="1565" spans="2:6" x14ac:dyDescent="0.35">
      <c r="B1565" s="84">
        <v>1520</v>
      </c>
      <c r="C1565" s="113">
        <v>80.666330297798936</v>
      </c>
      <c r="D1565" s="250"/>
      <c r="F1565" s="250"/>
    </row>
    <row r="1566" spans="2:6" x14ac:dyDescent="0.35">
      <c r="B1566" s="84">
        <v>1521</v>
      </c>
      <c r="C1566" s="113">
        <v>64.930573845083842</v>
      </c>
      <c r="D1566" s="250"/>
      <c r="F1566" s="250"/>
    </row>
    <row r="1567" spans="2:6" x14ac:dyDescent="0.35">
      <c r="B1567" s="84">
        <v>1522</v>
      </c>
      <c r="C1567" s="113">
        <v>0</v>
      </c>
      <c r="D1567" s="250"/>
      <c r="F1567" s="250"/>
    </row>
    <row r="1568" spans="2:6" x14ac:dyDescent="0.35">
      <c r="B1568" s="84">
        <v>1523</v>
      </c>
      <c r="C1568" s="113">
        <v>0</v>
      </c>
      <c r="D1568" s="250"/>
      <c r="F1568" s="250"/>
    </row>
    <row r="1569" spans="2:6" x14ac:dyDescent="0.35">
      <c r="B1569" s="84">
        <v>1524</v>
      </c>
      <c r="C1569" s="113">
        <v>0</v>
      </c>
      <c r="D1569" s="250"/>
      <c r="F1569" s="250"/>
    </row>
    <row r="1570" spans="2:6" x14ac:dyDescent="0.35">
      <c r="B1570" s="84">
        <v>1525</v>
      </c>
      <c r="C1570" s="113">
        <v>0</v>
      </c>
      <c r="D1570" s="250"/>
      <c r="F1570" s="250"/>
    </row>
    <row r="1571" spans="2:6" x14ac:dyDescent="0.35">
      <c r="B1571" s="84">
        <v>1526</v>
      </c>
      <c r="C1571" s="113">
        <v>0</v>
      </c>
      <c r="D1571" s="250"/>
      <c r="F1571" s="250"/>
    </row>
    <row r="1572" spans="2:6" x14ac:dyDescent="0.35">
      <c r="B1572" s="84">
        <v>1527</v>
      </c>
      <c r="C1572" s="113">
        <v>0</v>
      </c>
      <c r="D1572" s="250"/>
      <c r="F1572" s="250"/>
    </row>
    <row r="1573" spans="2:6" x14ac:dyDescent="0.35">
      <c r="B1573" s="84">
        <v>1528</v>
      </c>
      <c r="C1573" s="113">
        <v>53.421382704106968</v>
      </c>
      <c r="D1573" s="250"/>
      <c r="F1573" s="250"/>
    </row>
    <row r="1574" spans="2:6" x14ac:dyDescent="0.35">
      <c r="B1574" s="84">
        <v>1529</v>
      </c>
      <c r="C1574" s="113">
        <v>62.962280065308171</v>
      </c>
      <c r="D1574" s="250"/>
      <c r="F1574" s="250"/>
    </row>
    <row r="1575" spans="2:6" x14ac:dyDescent="0.35">
      <c r="B1575" s="84">
        <v>1530</v>
      </c>
      <c r="C1575" s="113">
        <v>76.774335572653669</v>
      </c>
      <c r="D1575" s="250"/>
      <c r="F1575" s="250"/>
    </row>
    <row r="1576" spans="2:6" x14ac:dyDescent="0.35">
      <c r="B1576" s="84">
        <v>1531</v>
      </c>
      <c r="C1576" s="113">
        <v>94.650205919872107</v>
      </c>
      <c r="D1576" s="250"/>
      <c r="F1576" s="250"/>
    </row>
    <row r="1577" spans="2:6" x14ac:dyDescent="0.35">
      <c r="B1577" s="84">
        <v>1532</v>
      </c>
      <c r="C1577" s="113">
        <v>80.091760324698228</v>
      </c>
      <c r="D1577" s="250"/>
      <c r="F1577" s="250"/>
    </row>
    <row r="1578" spans="2:6" x14ac:dyDescent="0.35">
      <c r="B1578" s="84">
        <v>1533</v>
      </c>
      <c r="C1578" s="113">
        <v>74.779474053511763</v>
      </c>
      <c r="D1578" s="250"/>
      <c r="F1578" s="250"/>
    </row>
    <row r="1579" spans="2:6" x14ac:dyDescent="0.35">
      <c r="B1579" s="84">
        <v>1534</v>
      </c>
      <c r="C1579" s="113">
        <v>70.973024761864707</v>
      </c>
      <c r="D1579" s="250"/>
      <c r="F1579" s="250"/>
    </row>
    <row r="1580" spans="2:6" x14ac:dyDescent="0.35">
      <c r="B1580" s="84">
        <v>1535</v>
      </c>
      <c r="C1580" s="113">
        <v>68.295392903946336</v>
      </c>
      <c r="D1580" s="250"/>
      <c r="F1580" s="250"/>
    </row>
    <row r="1581" spans="2:6" x14ac:dyDescent="0.35">
      <c r="B1581" s="84">
        <v>1536</v>
      </c>
      <c r="C1581" s="113">
        <v>58.370850577320518</v>
      </c>
      <c r="D1581" s="250"/>
      <c r="F1581" s="250"/>
    </row>
    <row r="1582" spans="2:6" x14ac:dyDescent="0.35">
      <c r="B1582" s="84">
        <v>1537</v>
      </c>
      <c r="C1582" s="113">
        <v>55.415125453473657</v>
      </c>
      <c r="D1582" s="250"/>
      <c r="F1582" s="250"/>
    </row>
    <row r="1583" spans="2:6" x14ac:dyDescent="0.35">
      <c r="B1583" s="84">
        <v>1538</v>
      </c>
      <c r="C1583" s="113">
        <v>50.856711259064468</v>
      </c>
      <c r="D1583" s="250"/>
      <c r="F1583" s="250"/>
    </row>
    <row r="1584" spans="2:6" x14ac:dyDescent="0.35">
      <c r="B1584" s="84">
        <v>1539</v>
      </c>
      <c r="C1584" s="113">
        <v>48.624384347569865</v>
      </c>
      <c r="D1584" s="250"/>
      <c r="F1584" s="250"/>
    </row>
    <row r="1585" spans="2:6" x14ac:dyDescent="0.35">
      <c r="B1585" s="84">
        <v>1540</v>
      </c>
      <c r="C1585" s="113">
        <v>48.685654538864434</v>
      </c>
      <c r="D1585" s="250"/>
      <c r="F1585" s="250"/>
    </row>
    <row r="1586" spans="2:6" x14ac:dyDescent="0.35">
      <c r="B1586" s="84">
        <v>1541</v>
      </c>
      <c r="C1586" s="113">
        <v>54.074287161807462</v>
      </c>
      <c r="D1586" s="250"/>
      <c r="F1586" s="250"/>
    </row>
    <row r="1587" spans="2:6" x14ac:dyDescent="0.35">
      <c r="B1587" s="84">
        <v>1542</v>
      </c>
      <c r="C1587" s="113">
        <v>66.901179699850545</v>
      </c>
      <c r="D1587" s="250"/>
      <c r="F1587" s="250"/>
    </row>
    <row r="1588" spans="2:6" x14ac:dyDescent="0.35">
      <c r="B1588" s="84">
        <v>1543</v>
      </c>
      <c r="C1588" s="113">
        <v>82.10415247538846</v>
      </c>
      <c r="D1588" s="250"/>
      <c r="F1588" s="250"/>
    </row>
    <row r="1589" spans="2:6" x14ac:dyDescent="0.35">
      <c r="B1589" s="84">
        <v>1544</v>
      </c>
      <c r="C1589" s="113">
        <v>78.690859919851221</v>
      </c>
      <c r="D1589" s="250"/>
      <c r="F1589" s="250"/>
    </row>
    <row r="1590" spans="2:6" x14ac:dyDescent="0.35">
      <c r="B1590" s="84">
        <v>1545</v>
      </c>
      <c r="C1590" s="113">
        <v>62.863258191050541</v>
      </c>
      <c r="D1590" s="250"/>
      <c r="F1590" s="250"/>
    </row>
    <row r="1591" spans="2:6" x14ac:dyDescent="0.35">
      <c r="B1591" s="84">
        <v>1546</v>
      </c>
      <c r="C1591" s="113">
        <v>0</v>
      </c>
      <c r="D1591" s="250"/>
      <c r="F1591" s="250"/>
    </row>
    <row r="1592" spans="2:6" x14ac:dyDescent="0.35">
      <c r="B1592" s="84">
        <v>1547</v>
      </c>
      <c r="C1592" s="113">
        <v>0</v>
      </c>
      <c r="D1592" s="250"/>
      <c r="F1592" s="250"/>
    </row>
    <row r="1593" spans="2:6" x14ac:dyDescent="0.35">
      <c r="B1593" s="84">
        <v>1548</v>
      </c>
      <c r="C1593" s="113">
        <v>0</v>
      </c>
      <c r="D1593" s="250"/>
      <c r="F1593" s="250"/>
    </row>
    <row r="1594" spans="2:6" x14ac:dyDescent="0.35">
      <c r="B1594" s="84">
        <v>1549</v>
      </c>
      <c r="C1594" s="113">
        <v>0</v>
      </c>
      <c r="D1594" s="250"/>
      <c r="F1594" s="250"/>
    </row>
    <row r="1595" spans="2:6" x14ac:dyDescent="0.35">
      <c r="B1595" s="84">
        <v>1550</v>
      </c>
      <c r="C1595" s="113">
        <v>0</v>
      </c>
      <c r="D1595" s="250"/>
      <c r="F1595" s="250"/>
    </row>
    <row r="1596" spans="2:6" x14ac:dyDescent="0.35">
      <c r="B1596" s="84">
        <v>1551</v>
      </c>
      <c r="C1596" s="113">
        <v>0</v>
      </c>
      <c r="D1596" s="250"/>
      <c r="F1596" s="250"/>
    </row>
    <row r="1597" spans="2:6" x14ac:dyDescent="0.35">
      <c r="B1597" s="84">
        <v>1552</v>
      </c>
      <c r="C1597" s="113">
        <v>54.375691226338688</v>
      </c>
      <c r="D1597" s="250"/>
      <c r="F1597" s="250"/>
    </row>
    <row r="1598" spans="2:6" x14ac:dyDescent="0.35">
      <c r="B1598" s="84">
        <v>1553</v>
      </c>
      <c r="C1598" s="113">
        <v>67.252409027709589</v>
      </c>
      <c r="D1598" s="250"/>
      <c r="F1598" s="250"/>
    </row>
    <row r="1599" spans="2:6" x14ac:dyDescent="0.35">
      <c r="B1599" s="84">
        <v>1554</v>
      </c>
      <c r="C1599" s="113">
        <v>78.045269234266129</v>
      </c>
      <c r="D1599" s="250"/>
      <c r="F1599" s="250"/>
    </row>
    <row r="1600" spans="2:6" x14ac:dyDescent="0.35">
      <c r="B1600" s="84">
        <v>1555</v>
      </c>
      <c r="C1600" s="113">
        <v>94.516733620776108</v>
      </c>
      <c r="D1600" s="250"/>
      <c r="F1600" s="250"/>
    </row>
    <row r="1601" spans="2:6" x14ac:dyDescent="0.35">
      <c r="B1601" s="84">
        <v>1556</v>
      </c>
      <c r="C1601" s="113">
        <v>85.168826686343124</v>
      </c>
      <c r="D1601" s="250"/>
      <c r="F1601" s="250"/>
    </row>
    <row r="1602" spans="2:6" x14ac:dyDescent="0.35">
      <c r="B1602" s="84">
        <v>1557</v>
      </c>
      <c r="C1602" s="113">
        <v>77.467758069454078</v>
      </c>
      <c r="D1602" s="250"/>
      <c r="F1602" s="250"/>
    </row>
    <row r="1603" spans="2:6" x14ac:dyDescent="0.35">
      <c r="B1603" s="84">
        <v>1558</v>
      </c>
      <c r="C1603" s="113">
        <v>74.214697958885964</v>
      </c>
      <c r="D1603" s="250"/>
      <c r="F1603" s="250"/>
    </row>
    <row r="1604" spans="2:6" x14ac:dyDescent="0.35">
      <c r="B1604" s="84">
        <v>1559</v>
      </c>
      <c r="C1604" s="113">
        <v>68.789152624828859</v>
      </c>
      <c r="D1604" s="250"/>
      <c r="F1604" s="250"/>
    </row>
    <row r="1605" spans="2:6" x14ac:dyDescent="0.35">
      <c r="B1605" s="84">
        <v>1560</v>
      </c>
      <c r="C1605" s="113">
        <v>63.716827626461601</v>
      </c>
      <c r="D1605" s="250"/>
      <c r="F1605" s="250"/>
    </row>
    <row r="1606" spans="2:6" x14ac:dyDescent="0.35">
      <c r="B1606" s="84">
        <v>1561</v>
      </c>
      <c r="C1606" s="113">
        <v>56.427309852116366</v>
      </c>
      <c r="D1606" s="250"/>
      <c r="F1606" s="250"/>
    </row>
    <row r="1607" spans="2:6" x14ac:dyDescent="0.35">
      <c r="B1607" s="84">
        <v>1562</v>
      </c>
      <c r="C1607" s="113">
        <v>54.94192170100186</v>
      </c>
      <c r="D1607" s="250"/>
      <c r="F1607" s="250"/>
    </row>
    <row r="1608" spans="2:6" x14ac:dyDescent="0.35">
      <c r="B1608" s="84">
        <v>1563</v>
      </c>
      <c r="C1608" s="113">
        <v>55.300676173806075</v>
      </c>
      <c r="D1608" s="250"/>
      <c r="F1608" s="250"/>
    </row>
    <row r="1609" spans="2:6" x14ac:dyDescent="0.35">
      <c r="B1609" s="84">
        <v>1564</v>
      </c>
      <c r="C1609" s="113">
        <v>53.026657024718268</v>
      </c>
      <c r="D1609" s="250"/>
      <c r="F1609" s="250"/>
    </row>
    <row r="1610" spans="2:6" x14ac:dyDescent="0.35">
      <c r="B1610" s="84">
        <v>1565</v>
      </c>
      <c r="C1610" s="113">
        <v>57.279684487355077</v>
      </c>
      <c r="D1610" s="250"/>
      <c r="F1610" s="250"/>
    </row>
    <row r="1611" spans="2:6" x14ac:dyDescent="0.35">
      <c r="B1611" s="84">
        <v>1566</v>
      </c>
      <c r="C1611" s="113">
        <v>64.730500284968116</v>
      </c>
      <c r="D1611" s="250"/>
      <c r="F1611" s="250"/>
    </row>
    <row r="1612" spans="2:6" x14ac:dyDescent="0.35">
      <c r="B1612" s="84">
        <v>1567</v>
      </c>
      <c r="C1612" s="113">
        <v>66.492180735587922</v>
      </c>
      <c r="D1612" s="250"/>
      <c r="F1612" s="250"/>
    </row>
    <row r="1613" spans="2:6" x14ac:dyDescent="0.35">
      <c r="B1613" s="84">
        <v>1568</v>
      </c>
      <c r="C1613" s="113">
        <v>59.079892003181619</v>
      </c>
      <c r="D1613" s="250"/>
      <c r="F1613" s="250"/>
    </row>
    <row r="1614" spans="2:6" x14ac:dyDescent="0.35">
      <c r="B1614" s="84">
        <v>1569</v>
      </c>
      <c r="C1614" s="113">
        <v>56.889466943345468</v>
      </c>
      <c r="D1614" s="250"/>
      <c r="F1614" s="250"/>
    </row>
    <row r="1615" spans="2:6" x14ac:dyDescent="0.35">
      <c r="B1615" s="84">
        <v>1570</v>
      </c>
      <c r="C1615" s="113">
        <v>0</v>
      </c>
      <c r="D1615" s="250"/>
      <c r="F1615" s="250"/>
    </row>
    <row r="1616" spans="2:6" x14ac:dyDescent="0.35">
      <c r="B1616" s="84">
        <v>1571</v>
      </c>
      <c r="C1616" s="113">
        <v>0</v>
      </c>
      <c r="D1616" s="250"/>
      <c r="F1616" s="250"/>
    </row>
    <row r="1617" spans="2:6" x14ac:dyDescent="0.35">
      <c r="B1617" s="84">
        <v>1572</v>
      </c>
      <c r="C1617" s="113">
        <v>0</v>
      </c>
      <c r="D1617" s="250"/>
      <c r="F1617" s="250"/>
    </row>
    <row r="1618" spans="2:6" x14ac:dyDescent="0.35">
      <c r="B1618" s="84">
        <v>1573</v>
      </c>
      <c r="C1618" s="113">
        <v>0</v>
      </c>
      <c r="D1618" s="250"/>
      <c r="F1618" s="250"/>
    </row>
    <row r="1619" spans="2:6" x14ac:dyDescent="0.35">
      <c r="B1619" s="84">
        <v>1574</v>
      </c>
      <c r="C1619" s="113">
        <v>0</v>
      </c>
      <c r="D1619" s="250"/>
      <c r="F1619" s="250"/>
    </row>
    <row r="1620" spans="2:6" x14ac:dyDescent="0.35">
      <c r="B1620" s="84">
        <v>1575</v>
      </c>
      <c r="C1620" s="113">
        <v>0</v>
      </c>
      <c r="D1620" s="250"/>
      <c r="F1620" s="250"/>
    </row>
    <row r="1621" spans="2:6" x14ac:dyDescent="0.35">
      <c r="B1621" s="84">
        <v>1576</v>
      </c>
      <c r="C1621" s="113">
        <v>50.864466979481499</v>
      </c>
      <c r="D1621" s="250"/>
      <c r="F1621" s="250"/>
    </row>
    <row r="1622" spans="2:6" x14ac:dyDescent="0.35">
      <c r="B1622" s="84">
        <v>1577</v>
      </c>
      <c r="C1622" s="113">
        <v>59.318097427017193</v>
      </c>
      <c r="D1622" s="250"/>
      <c r="F1622" s="250"/>
    </row>
    <row r="1623" spans="2:6" x14ac:dyDescent="0.35">
      <c r="B1623" s="84">
        <v>1578</v>
      </c>
      <c r="C1623" s="113">
        <v>78.446638246550989</v>
      </c>
      <c r="D1623" s="250"/>
      <c r="F1623" s="250"/>
    </row>
    <row r="1624" spans="2:6" x14ac:dyDescent="0.35">
      <c r="B1624" s="84">
        <v>1579</v>
      </c>
      <c r="C1624" s="113">
        <v>95.698621566706137</v>
      </c>
      <c r="D1624" s="250"/>
      <c r="F1624" s="250"/>
    </row>
    <row r="1625" spans="2:6" x14ac:dyDescent="0.35">
      <c r="B1625" s="84">
        <v>1580</v>
      </c>
      <c r="C1625" s="113">
        <v>86.844544408772975</v>
      </c>
      <c r="D1625" s="250"/>
      <c r="F1625" s="250"/>
    </row>
    <row r="1626" spans="2:6" x14ac:dyDescent="0.35">
      <c r="B1626" s="84">
        <v>1581</v>
      </c>
      <c r="C1626" s="113">
        <v>75.531846407735955</v>
      </c>
      <c r="D1626" s="250"/>
      <c r="F1626" s="250"/>
    </row>
    <row r="1627" spans="2:6" x14ac:dyDescent="0.35">
      <c r="B1627" s="84">
        <v>1582</v>
      </c>
      <c r="C1627" s="113">
        <v>70.511509151003878</v>
      </c>
      <c r="D1627" s="250"/>
      <c r="F1627" s="250"/>
    </row>
    <row r="1628" spans="2:6" x14ac:dyDescent="0.35">
      <c r="B1628" s="84">
        <v>1583</v>
      </c>
      <c r="C1628" s="113">
        <v>65.360055168766124</v>
      </c>
      <c r="D1628" s="250"/>
      <c r="F1628" s="250"/>
    </row>
    <row r="1629" spans="2:6" x14ac:dyDescent="0.35">
      <c r="B1629" s="84">
        <v>1584</v>
      </c>
      <c r="C1629" s="113">
        <v>61.365125504764258</v>
      </c>
      <c r="D1629" s="250"/>
      <c r="F1629" s="250"/>
    </row>
    <row r="1630" spans="2:6" x14ac:dyDescent="0.35">
      <c r="B1630" s="84">
        <v>1585</v>
      </c>
      <c r="C1630" s="113">
        <v>58.180584778716586</v>
      </c>
      <c r="D1630" s="250"/>
      <c r="F1630" s="250"/>
    </row>
    <row r="1631" spans="2:6" x14ac:dyDescent="0.35">
      <c r="B1631" s="84">
        <v>1586</v>
      </c>
      <c r="C1631" s="113">
        <v>55.944631543891859</v>
      </c>
      <c r="D1631" s="250"/>
      <c r="F1631" s="250"/>
    </row>
    <row r="1632" spans="2:6" x14ac:dyDescent="0.35">
      <c r="B1632" s="84">
        <v>1587</v>
      </c>
      <c r="C1632" s="113">
        <v>55.243744993663725</v>
      </c>
      <c r="D1632" s="250"/>
      <c r="F1632" s="250"/>
    </row>
    <row r="1633" spans="2:6" x14ac:dyDescent="0.35">
      <c r="B1633" s="84">
        <v>1588</v>
      </c>
      <c r="C1633" s="113">
        <v>53.284167903970364</v>
      </c>
      <c r="D1633" s="250"/>
      <c r="F1633" s="250"/>
    </row>
    <row r="1634" spans="2:6" x14ac:dyDescent="0.35">
      <c r="B1634" s="84">
        <v>1589</v>
      </c>
      <c r="C1634" s="113">
        <v>55.166921438722014</v>
      </c>
      <c r="D1634" s="250"/>
      <c r="F1634" s="250"/>
    </row>
    <row r="1635" spans="2:6" x14ac:dyDescent="0.35">
      <c r="B1635" s="84">
        <v>1590</v>
      </c>
      <c r="C1635" s="113">
        <v>58.792825540718574</v>
      </c>
      <c r="D1635" s="250"/>
      <c r="F1635" s="250"/>
    </row>
    <row r="1636" spans="2:6" x14ac:dyDescent="0.35">
      <c r="B1636" s="84">
        <v>1591</v>
      </c>
      <c r="C1636" s="113">
        <v>63.276617127872058</v>
      </c>
      <c r="D1636" s="250"/>
      <c r="F1636" s="250"/>
    </row>
    <row r="1637" spans="2:6" x14ac:dyDescent="0.35">
      <c r="B1637" s="84">
        <v>1592</v>
      </c>
      <c r="C1637" s="113">
        <v>59.957252635007102</v>
      </c>
      <c r="D1637" s="250"/>
      <c r="F1637" s="250"/>
    </row>
    <row r="1638" spans="2:6" x14ac:dyDescent="0.35">
      <c r="B1638" s="84">
        <v>1593</v>
      </c>
      <c r="C1638" s="113">
        <v>54.519591282184422</v>
      </c>
      <c r="D1638" s="250"/>
      <c r="F1638" s="250"/>
    </row>
    <row r="1639" spans="2:6" x14ac:dyDescent="0.35">
      <c r="B1639" s="84">
        <v>1594</v>
      </c>
      <c r="C1639" s="113">
        <v>0</v>
      </c>
      <c r="D1639" s="250"/>
      <c r="F1639" s="250"/>
    </row>
    <row r="1640" spans="2:6" x14ac:dyDescent="0.35">
      <c r="B1640" s="84">
        <v>1595</v>
      </c>
      <c r="C1640" s="113">
        <v>0</v>
      </c>
      <c r="D1640" s="250"/>
      <c r="F1640" s="250"/>
    </row>
    <row r="1641" spans="2:6" x14ac:dyDescent="0.35">
      <c r="B1641" s="84">
        <v>1596</v>
      </c>
      <c r="C1641" s="113">
        <v>0</v>
      </c>
      <c r="D1641" s="250"/>
      <c r="F1641" s="250"/>
    </row>
    <row r="1642" spans="2:6" x14ac:dyDescent="0.35">
      <c r="B1642" s="84">
        <v>1597</v>
      </c>
      <c r="C1642" s="113">
        <v>0</v>
      </c>
      <c r="D1642" s="250"/>
      <c r="F1642" s="250"/>
    </row>
    <row r="1643" spans="2:6" x14ac:dyDescent="0.35">
      <c r="B1643" s="84">
        <v>1598</v>
      </c>
      <c r="C1643" s="113">
        <v>0</v>
      </c>
      <c r="D1643" s="250"/>
      <c r="F1643" s="250"/>
    </row>
    <row r="1644" spans="2:6" x14ac:dyDescent="0.35">
      <c r="B1644" s="84">
        <v>1599</v>
      </c>
      <c r="C1644" s="113">
        <v>0</v>
      </c>
      <c r="D1644" s="250"/>
      <c r="F1644" s="250"/>
    </row>
    <row r="1645" spans="2:6" x14ac:dyDescent="0.35">
      <c r="B1645" s="84">
        <v>1600</v>
      </c>
      <c r="C1645" s="113">
        <v>51.100240880159369</v>
      </c>
      <c r="D1645" s="250"/>
      <c r="F1645" s="250"/>
    </row>
    <row r="1646" spans="2:6" x14ac:dyDescent="0.35">
      <c r="B1646" s="84">
        <v>1601</v>
      </c>
      <c r="C1646" s="113">
        <v>67.814405298253178</v>
      </c>
      <c r="D1646" s="250"/>
      <c r="F1646" s="250"/>
    </row>
    <row r="1647" spans="2:6" x14ac:dyDescent="0.35">
      <c r="B1647" s="84">
        <v>1602</v>
      </c>
      <c r="C1647" s="113">
        <v>90.28040030448949</v>
      </c>
      <c r="D1647" s="250"/>
      <c r="F1647" s="250"/>
    </row>
    <row r="1648" spans="2:6" x14ac:dyDescent="0.35">
      <c r="B1648" s="84">
        <v>1603</v>
      </c>
      <c r="C1648" s="113">
        <v>99.077369724277773</v>
      </c>
      <c r="D1648" s="250"/>
      <c r="F1648" s="250"/>
    </row>
    <row r="1649" spans="2:6" x14ac:dyDescent="0.35">
      <c r="B1649" s="84">
        <v>1604</v>
      </c>
      <c r="C1649" s="113">
        <v>88.598909328512875</v>
      </c>
      <c r="D1649" s="250"/>
      <c r="F1649" s="250"/>
    </row>
    <row r="1650" spans="2:6" x14ac:dyDescent="0.35">
      <c r="B1650" s="84">
        <v>1605</v>
      </c>
      <c r="C1650" s="113">
        <v>72.366653059917738</v>
      </c>
      <c r="D1650" s="250"/>
      <c r="F1650" s="250"/>
    </row>
    <row r="1651" spans="2:6" x14ac:dyDescent="0.35">
      <c r="B1651" s="84">
        <v>1606</v>
      </c>
      <c r="C1651" s="113">
        <v>65.520912676707027</v>
      </c>
      <c r="D1651" s="250"/>
      <c r="F1651" s="250"/>
    </row>
    <row r="1652" spans="2:6" x14ac:dyDescent="0.35">
      <c r="B1652" s="84">
        <v>1607</v>
      </c>
      <c r="C1652" s="113">
        <v>59.191532454373863</v>
      </c>
      <c r="D1652" s="250"/>
      <c r="F1652" s="250"/>
    </row>
    <row r="1653" spans="2:6" x14ac:dyDescent="0.35">
      <c r="B1653" s="84">
        <v>1608</v>
      </c>
      <c r="C1653" s="113">
        <v>50.072838500373983</v>
      </c>
      <c r="D1653" s="250"/>
      <c r="F1653" s="250"/>
    </row>
    <row r="1654" spans="2:6" x14ac:dyDescent="0.35">
      <c r="B1654" s="84">
        <v>1609</v>
      </c>
      <c r="C1654" s="113">
        <v>52.505033004880211</v>
      </c>
      <c r="D1654" s="250"/>
      <c r="F1654" s="250"/>
    </row>
    <row r="1655" spans="2:6" x14ac:dyDescent="0.35">
      <c r="B1655" s="84">
        <v>1610</v>
      </c>
      <c r="C1655" s="113">
        <v>50.623636401153355</v>
      </c>
      <c r="D1655" s="250"/>
      <c r="F1655" s="250"/>
    </row>
    <row r="1656" spans="2:6" x14ac:dyDescent="0.35">
      <c r="B1656" s="84">
        <v>1611</v>
      </c>
      <c r="C1656" s="113">
        <v>50.969006587932554</v>
      </c>
      <c r="D1656" s="250"/>
      <c r="F1656" s="250"/>
    </row>
    <row r="1657" spans="2:6" x14ac:dyDescent="0.35">
      <c r="B1657" s="84">
        <v>1612</v>
      </c>
      <c r="C1657" s="113">
        <v>52.979542574059352</v>
      </c>
      <c r="D1657" s="250"/>
      <c r="F1657" s="250"/>
    </row>
    <row r="1658" spans="2:6" x14ac:dyDescent="0.35">
      <c r="B1658" s="84">
        <v>1613</v>
      </c>
      <c r="C1658" s="113">
        <v>62.795045381244407</v>
      </c>
      <c r="D1658" s="250"/>
      <c r="F1658" s="250"/>
    </row>
    <row r="1659" spans="2:6" x14ac:dyDescent="0.35">
      <c r="B1659" s="84">
        <v>1614</v>
      </c>
      <c r="C1659" s="113">
        <v>79.685677798852126</v>
      </c>
      <c r="D1659" s="250"/>
      <c r="F1659" s="250"/>
    </row>
    <row r="1660" spans="2:6" x14ac:dyDescent="0.35">
      <c r="B1660" s="84">
        <v>1615</v>
      </c>
      <c r="C1660" s="113">
        <v>94.397715522034744</v>
      </c>
      <c r="D1660" s="250"/>
      <c r="F1660" s="250"/>
    </row>
    <row r="1661" spans="2:6" x14ac:dyDescent="0.35">
      <c r="B1661" s="84">
        <v>1616</v>
      </c>
      <c r="C1661" s="113">
        <v>77.270948859152014</v>
      </c>
      <c r="D1661" s="250"/>
      <c r="F1661" s="250"/>
    </row>
    <row r="1662" spans="2:6" x14ac:dyDescent="0.35">
      <c r="B1662" s="84">
        <v>1617</v>
      </c>
      <c r="C1662" s="113">
        <v>65.870626249813483</v>
      </c>
      <c r="D1662" s="250"/>
      <c r="F1662" s="250"/>
    </row>
    <row r="1663" spans="2:6" x14ac:dyDescent="0.35">
      <c r="B1663" s="84">
        <v>1618</v>
      </c>
      <c r="C1663" s="113">
        <v>0</v>
      </c>
      <c r="D1663" s="250"/>
      <c r="F1663" s="250"/>
    </row>
    <row r="1664" spans="2:6" x14ac:dyDescent="0.35">
      <c r="B1664" s="84">
        <v>1619</v>
      </c>
      <c r="C1664" s="113">
        <v>0</v>
      </c>
      <c r="D1664" s="250"/>
      <c r="F1664" s="250"/>
    </row>
    <row r="1665" spans="2:6" x14ac:dyDescent="0.35">
      <c r="B1665" s="84">
        <v>1620</v>
      </c>
      <c r="C1665" s="113">
        <v>0</v>
      </c>
      <c r="D1665" s="250"/>
      <c r="F1665" s="250"/>
    </row>
    <row r="1666" spans="2:6" x14ac:dyDescent="0.35">
      <c r="B1666" s="84">
        <v>1621</v>
      </c>
      <c r="C1666" s="113">
        <v>0</v>
      </c>
      <c r="D1666" s="250"/>
      <c r="F1666" s="250"/>
    </row>
    <row r="1667" spans="2:6" x14ac:dyDescent="0.35">
      <c r="B1667" s="84">
        <v>1622</v>
      </c>
      <c r="C1667" s="113">
        <v>0</v>
      </c>
      <c r="D1667" s="250"/>
      <c r="F1667" s="250"/>
    </row>
    <row r="1668" spans="2:6" x14ac:dyDescent="0.35">
      <c r="B1668" s="84">
        <v>1623</v>
      </c>
      <c r="C1668" s="113">
        <v>0</v>
      </c>
      <c r="D1668" s="250"/>
      <c r="F1668" s="250"/>
    </row>
    <row r="1669" spans="2:6" x14ac:dyDescent="0.35">
      <c r="B1669" s="84">
        <v>1624</v>
      </c>
      <c r="C1669" s="113">
        <v>72.711773938001372</v>
      </c>
      <c r="D1669" s="250"/>
      <c r="F1669" s="250"/>
    </row>
    <row r="1670" spans="2:6" x14ac:dyDescent="0.35">
      <c r="B1670" s="84">
        <v>1625</v>
      </c>
      <c r="C1670" s="113">
        <v>79.044218966240493</v>
      </c>
      <c r="D1670" s="250"/>
      <c r="F1670" s="250"/>
    </row>
    <row r="1671" spans="2:6" x14ac:dyDescent="0.35">
      <c r="B1671" s="84">
        <v>1626</v>
      </c>
      <c r="C1671" s="113">
        <v>101.32846512881032</v>
      </c>
      <c r="D1671" s="250"/>
      <c r="F1671" s="250"/>
    </row>
    <row r="1672" spans="2:6" x14ac:dyDescent="0.35">
      <c r="B1672" s="84">
        <v>1627</v>
      </c>
      <c r="C1672" s="113">
        <v>113.07588693296283</v>
      </c>
      <c r="D1672" s="250"/>
      <c r="F1672" s="250"/>
    </row>
    <row r="1673" spans="2:6" x14ac:dyDescent="0.35">
      <c r="B1673" s="84">
        <v>1628</v>
      </c>
      <c r="C1673" s="113">
        <v>115.24090202222852</v>
      </c>
      <c r="D1673" s="250"/>
      <c r="F1673" s="250"/>
    </row>
    <row r="1674" spans="2:6" x14ac:dyDescent="0.35">
      <c r="B1674" s="84">
        <v>1629</v>
      </c>
      <c r="C1674" s="113">
        <v>85.683877136458648</v>
      </c>
      <c r="D1674" s="250"/>
      <c r="F1674" s="250"/>
    </row>
    <row r="1675" spans="2:6" x14ac:dyDescent="0.35">
      <c r="B1675" s="84">
        <v>1630</v>
      </c>
      <c r="C1675" s="113">
        <v>77.33640925745614</v>
      </c>
      <c r="D1675" s="250"/>
      <c r="F1675" s="250"/>
    </row>
    <row r="1676" spans="2:6" x14ac:dyDescent="0.35">
      <c r="B1676" s="84">
        <v>1631</v>
      </c>
      <c r="C1676" s="113">
        <v>67.473130603130656</v>
      </c>
      <c r="D1676" s="250"/>
      <c r="F1676" s="250"/>
    </row>
    <row r="1677" spans="2:6" x14ac:dyDescent="0.35">
      <c r="B1677" s="84">
        <v>1632</v>
      </c>
      <c r="C1677" s="113">
        <v>57.510914806868492</v>
      </c>
      <c r="D1677" s="250"/>
      <c r="F1677" s="250"/>
    </row>
    <row r="1678" spans="2:6" x14ac:dyDescent="0.35">
      <c r="B1678" s="84">
        <v>1633</v>
      </c>
      <c r="C1678" s="113">
        <v>55.778055386500561</v>
      </c>
      <c r="D1678" s="250"/>
      <c r="F1678" s="250"/>
    </row>
    <row r="1679" spans="2:6" x14ac:dyDescent="0.35">
      <c r="B1679" s="84">
        <v>1634</v>
      </c>
      <c r="C1679" s="113">
        <v>54.313126764845975</v>
      </c>
      <c r="D1679" s="250"/>
      <c r="F1679" s="250"/>
    </row>
    <row r="1680" spans="2:6" x14ac:dyDescent="0.35">
      <c r="B1680" s="84">
        <v>1635</v>
      </c>
      <c r="C1680" s="113">
        <v>52.510474398686526</v>
      </c>
      <c r="D1680" s="250"/>
      <c r="F1680" s="250"/>
    </row>
    <row r="1681" spans="2:6" x14ac:dyDescent="0.35">
      <c r="B1681" s="84">
        <v>1636</v>
      </c>
      <c r="C1681" s="113">
        <v>54.864969767417499</v>
      </c>
      <c r="D1681" s="250"/>
      <c r="F1681" s="250"/>
    </row>
    <row r="1682" spans="2:6" x14ac:dyDescent="0.35">
      <c r="B1682" s="84">
        <v>1637</v>
      </c>
      <c r="C1682" s="113">
        <v>61.687755981028957</v>
      </c>
      <c r="D1682" s="250"/>
      <c r="F1682" s="250"/>
    </row>
    <row r="1683" spans="2:6" x14ac:dyDescent="0.35">
      <c r="B1683" s="84">
        <v>1638</v>
      </c>
      <c r="C1683" s="113">
        <v>80.325294040629231</v>
      </c>
      <c r="D1683" s="250"/>
      <c r="F1683" s="250"/>
    </row>
    <row r="1684" spans="2:6" x14ac:dyDescent="0.35">
      <c r="B1684" s="84">
        <v>1639</v>
      </c>
      <c r="C1684" s="113">
        <v>91.699401562396545</v>
      </c>
      <c r="D1684" s="250"/>
      <c r="F1684" s="250"/>
    </row>
    <row r="1685" spans="2:6" x14ac:dyDescent="0.35">
      <c r="B1685" s="84">
        <v>1640</v>
      </c>
      <c r="C1685" s="113">
        <v>76.376300796845328</v>
      </c>
      <c r="D1685" s="250"/>
      <c r="F1685" s="250"/>
    </row>
    <row r="1686" spans="2:6" x14ac:dyDescent="0.35">
      <c r="B1686" s="84">
        <v>1641</v>
      </c>
      <c r="C1686" s="113">
        <v>63.58681984661014</v>
      </c>
      <c r="D1686" s="250"/>
      <c r="F1686" s="250"/>
    </row>
    <row r="1687" spans="2:6" x14ac:dyDescent="0.35">
      <c r="B1687" s="84">
        <v>1642</v>
      </c>
      <c r="C1687" s="113">
        <v>0</v>
      </c>
      <c r="D1687" s="250"/>
      <c r="F1687" s="250"/>
    </row>
    <row r="1688" spans="2:6" x14ac:dyDescent="0.35">
      <c r="B1688" s="84">
        <v>1643</v>
      </c>
      <c r="C1688" s="113">
        <v>0</v>
      </c>
      <c r="D1688" s="250"/>
      <c r="F1688" s="250"/>
    </row>
    <row r="1689" spans="2:6" x14ac:dyDescent="0.35">
      <c r="B1689" s="84">
        <v>1644</v>
      </c>
      <c r="C1689" s="113">
        <v>0</v>
      </c>
      <c r="D1689" s="250"/>
      <c r="F1689" s="250"/>
    </row>
    <row r="1690" spans="2:6" x14ac:dyDescent="0.35">
      <c r="B1690" s="84">
        <v>1645</v>
      </c>
      <c r="C1690" s="113">
        <v>0</v>
      </c>
      <c r="D1690" s="250"/>
      <c r="F1690" s="250"/>
    </row>
    <row r="1691" spans="2:6" x14ac:dyDescent="0.35">
      <c r="B1691" s="84">
        <v>1646</v>
      </c>
      <c r="C1691" s="113">
        <v>0</v>
      </c>
      <c r="D1691" s="250"/>
      <c r="F1691" s="250"/>
    </row>
    <row r="1692" spans="2:6" x14ac:dyDescent="0.35">
      <c r="B1692" s="84">
        <v>1647</v>
      </c>
      <c r="C1692" s="113">
        <v>0</v>
      </c>
      <c r="D1692" s="250"/>
      <c r="F1692" s="250"/>
    </row>
    <row r="1693" spans="2:6" x14ac:dyDescent="0.35">
      <c r="B1693" s="84">
        <v>1648</v>
      </c>
      <c r="C1693" s="113">
        <v>73.486473263364303</v>
      </c>
      <c r="D1693" s="250"/>
      <c r="F1693" s="250"/>
    </row>
    <row r="1694" spans="2:6" x14ac:dyDescent="0.35">
      <c r="B1694" s="84">
        <v>1649</v>
      </c>
      <c r="C1694" s="113">
        <v>79.522477231282437</v>
      </c>
      <c r="D1694" s="250"/>
      <c r="F1694" s="250"/>
    </row>
    <row r="1695" spans="2:6" x14ac:dyDescent="0.35">
      <c r="B1695" s="84">
        <v>1650</v>
      </c>
      <c r="C1695" s="113">
        <v>94.251251541279998</v>
      </c>
      <c r="D1695" s="250"/>
      <c r="F1695" s="250"/>
    </row>
    <row r="1696" spans="2:6" x14ac:dyDescent="0.35">
      <c r="B1696" s="84">
        <v>1651</v>
      </c>
      <c r="C1696" s="113">
        <v>109.05111843809635</v>
      </c>
      <c r="D1696" s="250"/>
      <c r="F1696" s="250"/>
    </row>
    <row r="1697" spans="2:6" x14ac:dyDescent="0.35">
      <c r="B1697" s="84">
        <v>1652</v>
      </c>
      <c r="C1697" s="113">
        <v>93.827014660307114</v>
      </c>
      <c r="D1697" s="250"/>
      <c r="F1697" s="250"/>
    </row>
    <row r="1698" spans="2:6" x14ac:dyDescent="0.35">
      <c r="B1698" s="84">
        <v>1653</v>
      </c>
      <c r="C1698" s="113">
        <v>79.719303880300487</v>
      </c>
      <c r="D1698" s="250"/>
      <c r="F1698" s="250"/>
    </row>
    <row r="1699" spans="2:6" x14ac:dyDescent="0.35">
      <c r="B1699" s="84">
        <v>1654</v>
      </c>
      <c r="C1699" s="113">
        <v>72.632146471567026</v>
      </c>
      <c r="D1699" s="250"/>
      <c r="F1699" s="250"/>
    </row>
    <row r="1700" spans="2:6" x14ac:dyDescent="0.35">
      <c r="B1700" s="84">
        <v>1655</v>
      </c>
      <c r="C1700" s="113">
        <v>66.345808062244956</v>
      </c>
      <c r="D1700" s="250"/>
      <c r="F1700" s="250"/>
    </row>
    <row r="1701" spans="2:6" x14ac:dyDescent="0.35">
      <c r="B1701" s="84">
        <v>1656</v>
      </c>
      <c r="C1701" s="113">
        <v>54.207031024009588</v>
      </c>
      <c r="D1701" s="250"/>
      <c r="F1701" s="250"/>
    </row>
    <row r="1702" spans="2:6" x14ac:dyDescent="0.35">
      <c r="B1702" s="84">
        <v>1657</v>
      </c>
      <c r="C1702" s="113">
        <v>50.986354682604997</v>
      </c>
      <c r="D1702" s="250"/>
      <c r="F1702" s="250"/>
    </row>
    <row r="1703" spans="2:6" x14ac:dyDescent="0.35">
      <c r="B1703" s="84">
        <v>1658</v>
      </c>
      <c r="C1703" s="113">
        <v>48.6908385125083</v>
      </c>
      <c r="D1703" s="250"/>
      <c r="F1703" s="250"/>
    </row>
    <row r="1704" spans="2:6" x14ac:dyDescent="0.35">
      <c r="B1704" s="84">
        <v>1659</v>
      </c>
      <c r="C1704" s="113">
        <v>47.398417263924188</v>
      </c>
      <c r="D1704" s="250"/>
      <c r="F1704" s="250"/>
    </row>
    <row r="1705" spans="2:6" x14ac:dyDescent="0.35">
      <c r="B1705" s="84">
        <v>1660</v>
      </c>
      <c r="C1705" s="113">
        <v>50.404906055942327</v>
      </c>
      <c r="D1705" s="250"/>
      <c r="F1705" s="250"/>
    </row>
    <row r="1706" spans="2:6" x14ac:dyDescent="0.35">
      <c r="B1706" s="84">
        <v>1661</v>
      </c>
      <c r="C1706" s="113">
        <v>59.109518648506203</v>
      </c>
      <c r="D1706" s="250"/>
      <c r="F1706" s="250"/>
    </row>
    <row r="1707" spans="2:6" x14ac:dyDescent="0.35">
      <c r="B1707" s="84">
        <v>1662</v>
      </c>
      <c r="C1707" s="113">
        <v>76.610306250780667</v>
      </c>
      <c r="D1707" s="250"/>
      <c r="F1707" s="250"/>
    </row>
    <row r="1708" spans="2:6" x14ac:dyDescent="0.35">
      <c r="B1708" s="84">
        <v>1663</v>
      </c>
      <c r="C1708" s="113">
        <v>92.307396068605911</v>
      </c>
      <c r="D1708" s="250"/>
      <c r="F1708" s="250"/>
    </row>
    <row r="1709" spans="2:6" x14ac:dyDescent="0.35">
      <c r="B1709" s="84">
        <v>1664</v>
      </c>
      <c r="C1709" s="113">
        <v>77.382540221811055</v>
      </c>
      <c r="D1709" s="250"/>
      <c r="F1709" s="250"/>
    </row>
    <row r="1710" spans="2:6" x14ac:dyDescent="0.35">
      <c r="B1710" s="84">
        <v>1665</v>
      </c>
      <c r="C1710" s="113">
        <v>69.100642303840289</v>
      </c>
      <c r="D1710" s="250"/>
      <c r="F1710" s="250"/>
    </row>
    <row r="1711" spans="2:6" x14ac:dyDescent="0.35">
      <c r="B1711" s="84">
        <v>1666</v>
      </c>
      <c r="C1711" s="113">
        <v>0</v>
      </c>
      <c r="D1711" s="250"/>
      <c r="F1711" s="250"/>
    </row>
    <row r="1712" spans="2:6" x14ac:dyDescent="0.35">
      <c r="B1712" s="84">
        <v>1667</v>
      </c>
      <c r="C1712" s="113">
        <v>0</v>
      </c>
      <c r="D1712" s="250"/>
      <c r="F1712" s="250"/>
    </row>
    <row r="1713" spans="2:6" x14ac:dyDescent="0.35">
      <c r="B1713" s="84">
        <v>1668</v>
      </c>
      <c r="C1713" s="113">
        <v>0</v>
      </c>
      <c r="D1713" s="250"/>
      <c r="F1713" s="250"/>
    </row>
    <row r="1714" spans="2:6" x14ac:dyDescent="0.35">
      <c r="B1714" s="84">
        <v>1669</v>
      </c>
      <c r="C1714" s="113">
        <v>0</v>
      </c>
      <c r="D1714" s="250"/>
      <c r="F1714" s="250"/>
    </row>
    <row r="1715" spans="2:6" x14ac:dyDescent="0.35">
      <c r="B1715" s="84">
        <v>1670</v>
      </c>
      <c r="C1715" s="113">
        <v>0</v>
      </c>
      <c r="D1715" s="250"/>
      <c r="F1715" s="250"/>
    </row>
    <row r="1716" spans="2:6" x14ac:dyDescent="0.35">
      <c r="B1716" s="84">
        <v>1671</v>
      </c>
      <c r="C1716" s="113">
        <v>0</v>
      </c>
      <c r="D1716" s="250"/>
      <c r="F1716" s="250"/>
    </row>
    <row r="1717" spans="2:6" x14ac:dyDescent="0.35">
      <c r="B1717" s="84">
        <v>1672</v>
      </c>
      <c r="C1717" s="113">
        <v>69.732713945146998</v>
      </c>
      <c r="D1717" s="250"/>
      <c r="F1717" s="250"/>
    </row>
    <row r="1718" spans="2:6" x14ac:dyDescent="0.35">
      <c r="B1718" s="84">
        <v>1673</v>
      </c>
      <c r="C1718" s="113">
        <v>76.058499479122801</v>
      </c>
      <c r="D1718" s="250"/>
      <c r="F1718" s="250"/>
    </row>
    <row r="1719" spans="2:6" x14ac:dyDescent="0.35">
      <c r="B1719" s="84">
        <v>1674</v>
      </c>
      <c r="C1719" s="113">
        <v>90.413569179503369</v>
      </c>
      <c r="D1719" s="250"/>
      <c r="F1719" s="250"/>
    </row>
    <row r="1720" spans="2:6" x14ac:dyDescent="0.35">
      <c r="B1720" s="84">
        <v>1675</v>
      </c>
      <c r="C1720" s="113">
        <v>106.10810659501109</v>
      </c>
      <c r="D1720" s="250"/>
      <c r="F1720" s="250"/>
    </row>
    <row r="1721" spans="2:6" x14ac:dyDescent="0.35">
      <c r="B1721" s="84">
        <v>1676</v>
      </c>
      <c r="C1721" s="113">
        <v>96.344502362025992</v>
      </c>
      <c r="D1721" s="250"/>
      <c r="F1721" s="250"/>
    </row>
    <row r="1722" spans="2:6" x14ac:dyDescent="0.35">
      <c r="B1722" s="84">
        <v>1677</v>
      </c>
      <c r="C1722" s="113">
        <v>77.470308241786213</v>
      </c>
      <c r="D1722" s="250"/>
      <c r="F1722" s="250"/>
    </row>
    <row r="1723" spans="2:6" x14ac:dyDescent="0.35">
      <c r="B1723" s="84">
        <v>1678</v>
      </c>
      <c r="C1723" s="113">
        <v>69.27053864351241</v>
      </c>
      <c r="D1723" s="250"/>
      <c r="F1723" s="250"/>
    </row>
    <row r="1724" spans="2:6" x14ac:dyDescent="0.35">
      <c r="B1724" s="84">
        <v>1679</v>
      </c>
      <c r="C1724" s="113">
        <v>62.167926149750564</v>
      </c>
      <c r="D1724" s="250"/>
      <c r="F1724" s="250"/>
    </row>
    <row r="1725" spans="2:6" x14ac:dyDescent="0.35">
      <c r="B1725" s="84">
        <v>1680</v>
      </c>
      <c r="C1725" s="113">
        <v>53.464450131381597</v>
      </c>
      <c r="D1725" s="250"/>
      <c r="F1725" s="250"/>
    </row>
    <row r="1726" spans="2:6" x14ac:dyDescent="0.35">
      <c r="B1726" s="84">
        <v>1681</v>
      </c>
      <c r="C1726" s="113">
        <v>47.710478260963491</v>
      </c>
      <c r="D1726" s="250"/>
      <c r="F1726" s="250"/>
    </row>
    <row r="1727" spans="2:6" x14ac:dyDescent="0.35">
      <c r="B1727" s="84">
        <v>1682</v>
      </c>
      <c r="C1727" s="113">
        <v>45.954404549297593</v>
      </c>
      <c r="D1727" s="250"/>
      <c r="F1727" s="250"/>
    </row>
    <row r="1728" spans="2:6" x14ac:dyDescent="0.35">
      <c r="B1728" s="84">
        <v>1683</v>
      </c>
      <c r="C1728" s="113">
        <v>44.332595855312448</v>
      </c>
      <c r="D1728" s="250"/>
      <c r="F1728" s="250"/>
    </row>
    <row r="1729" spans="2:6" x14ac:dyDescent="0.35">
      <c r="B1729" s="84">
        <v>1684</v>
      </c>
      <c r="C1729" s="113">
        <v>48.174248403839968</v>
      </c>
      <c r="D1729" s="250"/>
      <c r="F1729" s="250"/>
    </row>
    <row r="1730" spans="2:6" x14ac:dyDescent="0.35">
      <c r="B1730" s="84">
        <v>1685</v>
      </c>
      <c r="C1730" s="113">
        <v>55.788634785820371</v>
      </c>
      <c r="D1730" s="250"/>
      <c r="F1730" s="250"/>
    </row>
    <row r="1731" spans="2:6" x14ac:dyDescent="0.35">
      <c r="B1731" s="84">
        <v>1686</v>
      </c>
      <c r="C1731" s="113">
        <v>77.257369253992351</v>
      </c>
      <c r="D1731" s="250"/>
      <c r="F1731" s="250"/>
    </row>
    <row r="1732" spans="2:6" x14ac:dyDescent="0.35">
      <c r="B1732" s="84">
        <v>1687</v>
      </c>
      <c r="C1732" s="113">
        <v>90.952290112942904</v>
      </c>
      <c r="D1732" s="250"/>
      <c r="F1732" s="250"/>
    </row>
    <row r="1733" spans="2:6" x14ac:dyDescent="0.35">
      <c r="B1733" s="84">
        <v>1688</v>
      </c>
      <c r="C1733" s="113">
        <v>76.274844880681584</v>
      </c>
      <c r="D1733" s="250"/>
      <c r="F1733" s="250"/>
    </row>
    <row r="1734" spans="2:6" x14ac:dyDescent="0.35">
      <c r="B1734" s="84">
        <v>1689</v>
      </c>
      <c r="C1734" s="113">
        <v>64.282411546370156</v>
      </c>
      <c r="D1734" s="250"/>
      <c r="F1734" s="250"/>
    </row>
    <row r="1735" spans="2:6" x14ac:dyDescent="0.35">
      <c r="B1735" s="84">
        <v>1690</v>
      </c>
      <c r="C1735" s="113">
        <v>0</v>
      </c>
      <c r="D1735" s="250"/>
      <c r="F1735" s="250"/>
    </row>
    <row r="1736" spans="2:6" x14ac:dyDescent="0.35">
      <c r="B1736" s="84">
        <v>1691</v>
      </c>
      <c r="C1736" s="113">
        <v>0</v>
      </c>
      <c r="D1736" s="250"/>
      <c r="F1736" s="250"/>
    </row>
    <row r="1737" spans="2:6" x14ac:dyDescent="0.35">
      <c r="B1737" s="84">
        <v>1692</v>
      </c>
      <c r="C1737" s="113">
        <v>0</v>
      </c>
      <c r="D1737" s="250"/>
      <c r="F1737" s="250"/>
    </row>
    <row r="1738" spans="2:6" x14ac:dyDescent="0.35">
      <c r="B1738" s="84">
        <v>1693</v>
      </c>
      <c r="C1738" s="113">
        <v>0</v>
      </c>
      <c r="D1738" s="250"/>
      <c r="F1738" s="250"/>
    </row>
    <row r="1739" spans="2:6" x14ac:dyDescent="0.35">
      <c r="B1739" s="84">
        <v>1694</v>
      </c>
      <c r="C1739" s="113">
        <v>0</v>
      </c>
      <c r="D1739" s="250"/>
      <c r="F1739" s="250"/>
    </row>
    <row r="1740" spans="2:6" x14ac:dyDescent="0.35">
      <c r="B1740" s="84">
        <v>1695</v>
      </c>
      <c r="C1740" s="113">
        <v>0</v>
      </c>
      <c r="D1740" s="250"/>
      <c r="F1740" s="250"/>
    </row>
    <row r="1741" spans="2:6" x14ac:dyDescent="0.35">
      <c r="B1741" s="84">
        <v>1696</v>
      </c>
      <c r="C1741" s="113">
        <v>65.59484044502851</v>
      </c>
      <c r="D1741" s="250"/>
      <c r="F1741" s="250"/>
    </row>
    <row r="1742" spans="2:6" x14ac:dyDescent="0.35">
      <c r="B1742" s="84">
        <v>1697</v>
      </c>
      <c r="C1742" s="113">
        <v>70.470295908572353</v>
      </c>
      <c r="D1742" s="250"/>
      <c r="F1742" s="250"/>
    </row>
    <row r="1743" spans="2:6" x14ac:dyDescent="0.35">
      <c r="B1743" s="84">
        <v>1698</v>
      </c>
      <c r="C1743" s="113">
        <v>83.416366823095828</v>
      </c>
      <c r="D1743" s="250"/>
      <c r="F1743" s="250"/>
    </row>
    <row r="1744" spans="2:6" x14ac:dyDescent="0.35">
      <c r="B1744" s="84">
        <v>1699</v>
      </c>
      <c r="C1744" s="113">
        <v>99.687971657326017</v>
      </c>
      <c r="D1744" s="250"/>
      <c r="F1744" s="250"/>
    </row>
    <row r="1745" spans="2:6" x14ac:dyDescent="0.35">
      <c r="B1745" s="84">
        <v>1700</v>
      </c>
      <c r="C1745" s="113">
        <v>96.719452218323809</v>
      </c>
      <c r="D1745" s="250"/>
      <c r="F1745" s="250"/>
    </row>
    <row r="1746" spans="2:6" x14ac:dyDescent="0.35">
      <c r="B1746" s="84">
        <v>1701</v>
      </c>
      <c r="C1746" s="113">
        <v>79.808678715283918</v>
      </c>
      <c r="D1746" s="250"/>
      <c r="F1746" s="250"/>
    </row>
    <row r="1747" spans="2:6" x14ac:dyDescent="0.35">
      <c r="B1747" s="84">
        <v>1702</v>
      </c>
      <c r="C1747" s="113">
        <v>69.884867192904082</v>
      </c>
      <c r="D1747" s="250"/>
      <c r="F1747" s="250"/>
    </row>
    <row r="1748" spans="2:6" x14ac:dyDescent="0.35">
      <c r="B1748" s="84">
        <v>1703</v>
      </c>
      <c r="C1748" s="113">
        <v>60.841956450277983</v>
      </c>
      <c r="D1748" s="250"/>
      <c r="F1748" s="250"/>
    </row>
    <row r="1749" spans="2:6" x14ac:dyDescent="0.35">
      <c r="B1749" s="84">
        <v>1704</v>
      </c>
      <c r="C1749" s="113">
        <v>55.640834540774605</v>
      </c>
      <c r="D1749" s="250"/>
      <c r="F1749" s="250"/>
    </row>
    <row r="1750" spans="2:6" x14ac:dyDescent="0.35">
      <c r="B1750" s="84">
        <v>1705</v>
      </c>
      <c r="C1750" s="113">
        <v>53.896763344418567</v>
      </c>
      <c r="D1750" s="250"/>
      <c r="F1750" s="250"/>
    </row>
    <row r="1751" spans="2:6" x14ac:dyDescent="0.35">
      <c r="B1751" s="84">
        <v>1706</v>
      </c>
      <c r="C1751" s="113">
        <v>53.416695125811863</v>
      </c>
      <c r="D1751" s="250"/>
      <c r="F1751" s="250"/>
    </row>
    <row r="1752" spans="2:6" x14ac:dyDescent="0.35">
      <c r="B1752" s="84">
        <v>1707</v>
      </c>
      <c r="C1752" s="113">
        <v>53.234755286410589</v>
      </c>
      <c r="D1752" s="250"/>
      <c r="F1752" s="250"/>
    </row>
    <row r="1753" spans="2:6" x14ac:dyDescent="0.35">
      <c r="B1753" s="84">
        <v>1708</v>
      </c>
      <c r="C1753" s="113">
        <v>54.650413377970892</v>
      </c>
      <c r="D1753" s="250"/>
      <c r="F1753" s="250"/>
    </row>
    <row r="1754" spans="2:6" x14ac:dyDescent="0.35">
      <c r="B1754" s="84">
        <v>1709</v>
      </c>
      <c r="C1754" s="113">
        <v>62.337388118637918</v>
      </c>
      <c r="D1754" s="250"/>
      <c r="F1754" s="250"/>
    </row>
    <row r="1755" spans="2:6" x14ac:dyDescent="0.35">
      <c r="B1755" s="84">
        <v>1710</v>
      </c>
      <c r="C1755" s="113">
        <v>75.718681005981949</v>
      </c>
      <c r="D1755" s="250"/>
      <c r="F1755" s="250"/>
    </row>
    <row r="1756" spans="2:6" x14ac:dyDescent="0.35">
      <c r="B1756" s="84">
        <v>1711</v>
      </c>
      <c r="C1756" s="113">
        <v>86.086431420772485</v>
      </c>
      <c r="D1756" s="250"/>
      <c r="F1756" s="250"/>
    </row>
    <row r="1757" spans="2:6" x14ac:dyDescent="0.35">
      <c r="B1757" s="84">
        <v>1712</v>
      </c>
      <c r="C1757" s="113">
        <v>73.299896937826972</v>
      </c>
      <c r="D1757" s="250"/>
      <c r="F1757" s="250"/>
    </row>
    <row r="1758" spans="2:6" x14ac:dyDescent="0.35">
      <c r="B1758" s="84">
        <v>1713</v>
      </c>
      <c r="C1758" s="113">
        <v>68.003369746788806</v>
      </c>
      <c r="D1758" s="250"/>
      <c r="F1758" s="250"/>
    </row>
    <row r="1759" spans="2:6" x14ac:dyDescent="0.35">
      <c r="B1759" s="84">
        <v>1714</v>
      </c>
      <c r="C1759" s="113">
        <v>0</v>
      </c>
      <c r="D1759" s="250"/>
      <c r="F1759" s="250"/>
    </row>
    <row r="1760" spans="2:6" x14ac:dyDescent="0.35">
      <c r="B1760" s="84">
        <v>1715</v>
      </c>
      <c r="C1760" s="113">
        <v>0</v>
      </c>
      <c r="D1760" s="250"/>
      <c r="F1760" s="250"/>
    </row>
    <row r="1761" spans="2:6" x14ac:dyDescent="0.35">
      <c r="B1761" s="84">
        <v>1716</v>
      </c>
      <c r="C1761" s="113">
        <v>0</v>
      </c>
      <c r="D1761" s="250"/>
      <c r="F1761" s="250"/>
    </row>
    <row r="1762" spans="2:6" x14ac:dyDescent="0.35">
      <c r="B1762" s="84">
        <v>1717</v>
      </c>
      <c r="C1762" s="113">
        <v>0</v>
      </c>
      <c r="D1762" s="250"/>
      <c r="F1762" s="250"/>
    </row>
    <row r="1763" spans="2:6" x14ac:dyDescent="0.35">
      <c r="B1763" s="84">
        <v>1718</v>
      </c>
      <c r="C1763" s="113">
        <v>0</v>
      </c>
      <c r="D1763" s="250"/>
      <c r="F1763" s="250"/>
    </row>
    <row r="1764" spans="2:6" x14ac:dyDescent="0.35">
      <c r="B1764" s="84">
        <v>1719</v>
      </c>
      <c r="C1764" s="113">
        <v>0</v>
      </c>
      <c r="D1764" s="250"/>
      <c r="F1764" s="250"/>
    </row>
    <row r="1765" spans="2:6" x14ac:dyDescent="0.35">
      <c r="B1765" s="84">
        <v>1720</v>
      </c>
      <c r="C1765" s="113">
        <v>75.375271487141191</v>
      </c>
      <c r="D1765" s="250"/>
      <c r="F1765" s="250"/>
    </row>
    <row r="1766" spans="2:6" x14ac:dyDescent="0.35">
      <c r="B1766" s="84">
        <v>1721</v>
      </c>
      <c r="C1766" s="113">
        <v>78.583776258232035</v>
      </c>
      <c r="D1766" s="250"/>
      <c r="F1766" s="250"/>
    </row>
    <row r="1767" spans="2:6" x14ac:dyDescent="0.35">
      <c r="B1767" s="84">
        <v>1722</v>
      </c>
      <c r="C1767" s="113">
        <v>86.618446570038131</v>
      </c>
      <c r="D1767" s="250"/>
      <c r="F1767" s="250"/>
    </row>
    <row r="1768" spans="2:6" x14ac:dyDescent="0.35">
      <c r="B1768" s="84">
        <v>1723</v>
      </c>
      <c r="C1768" s="113">
        <v>103.13944090591383</v>
      </c>
      <c r="D1768" s="250"/>
      <c r="F1768" s="250"/>
    </row>
    <row r="1769" spans="2:6" x14ac:dyDescent="0.35">
      <c r="B1769" s="84">
        <v>1724</v>
      </c>
      <c r="C1769" s="113">
        <v>96.078645934667335</v>
      </c>
      <c r="D1769" s="250"/>
      <c r="F1769" s="250"/>
    </row>
    <row r="1770" spans="2:6" x14ac:dyDescent="0.35">
      <c r="B1770" s="84">
        <v>1725</v>
      </c>
      <c r="C1770" s="113">
        <v>85.433877580040289</v>
      </c>
      <c r="D1770" s="250"/>
      <c r="F1770" s="250"/>
    </row>
    <row r="1771" spans="2:6" x14ac:dyDescent="0.35">
      <c r="B1771" s="84">
        <v>1726</v>
      </c>
      <c r="C1771" s="113">
        <v>74.711776411560649</v>
      </c>
      <c r="D1771" s="250"/>
      <c r="F1771" s="250"/>
    </row>
    <row r="1772" spans="2:6" x14ac:dyDescent="0.35">
      <c r="B1772" s="84">
        <v>1727</v>
      </c>
      <c r="C1772" s="113">
        <v>68.018573633089829</v>
      </c>
      <c r="D1772" s="250"/>
      <c r="F1772" s="250"/>
    </row>
    <row r="1773" spans="2:6" x14ac:dyDescent="0.35">
      <c r="B1773" s="84">
        <v>1728</v>
      </c>
      <c r="C1773" s="113">
        <v>57.872116885140393</v>
      </c>
      <c r="D1773" s="250"/>
      <c r="F1773" s="250"/>
    </row>
    <row r="1774" spans="2:6" x14ac:dyDescent="0.35">
      <c r="B1774" s="84">
        <v>1729</v>
      </c>
      <c r="C1774" s="113">
        <v>55.843698106416547</v>
      </c>
      <c r="D1774" s="250"/>
      <c r="F1774" s="250"/>
    </row>
    <row r="1775" spans="2:6" x14ac:dyDescent="0.35">
      <c r="B1775" s="84">
        <v>1730</v>
      </c>
      <c r="C1775" s="113">
        <v>54.473805916083855</v>
      </c>
      <c r="D1775" s="250"/>
      <c r="F1775" s="250"/>
    </row>
    <row r="1776" spans="2:6" x14ac:dyDescent="0.35">
      <c r="B1776" s="84">
        <v>1731</v>
      </c>
      <c r="C1776" s="113">
        <v>52.155786155253757</v>
      </c>
      <c r="D1776" s="250"/>
      <c r="F1776" s="250"/>
    </row>
    <row r="1777" spans="2:6" x14ac:dyDescent="0.35">
      <c r="B1777" s="84">
        <v>1732</v>
      </c>
      <c r="C1777" s="113">
        <v>52.176542765247213</v>
      </c>
      <c r="D1777" s="250"/>
      <c r="F1777" s="250"/>
    </row>
    <row r="1778" spans="2:6" x14ac:dyDescent="0.35">
      <c r="B1778" s="84">
        <v>1733</v>
      </c>
      <c r="C1778" s="113">
        <v>55.786253857740384</v>
      </c>
      <c r="D1778" s="250"/>
      <c r="F1778" s="250"/>
    </row>
    <row r="1779" spans="2:6" x14ac:dyDescent="0.35">
      <c r="B1779" s="84">
        <v>1734</v>
      </c>
      <c r="C1779" s="113">
        <v>61.240064150830747</v>
      </c>
      <c r="D1779" s="250"/>
      <c r="F1779" s="250"/>
    </row>
    <row r="1780" spans="2:6" x14ac:dyDescent="0.35">
      <c r="B1780" s="84">
        <v>1735</v>
      </c>
      <c r="C1780" s="113">
        <v>77.120611530635799</v>
      </c>
      <c r="D1780" s="250"/>
      <c r="F1780" s="250"/>
    </row>
    <row r="1781" spans="2:6" x14ac:dyDescent="0.35">
      <c r="B1781" s="84">
        <v>1736</v>
      </c>
      <c r="C1781" s="113">
        <v>82.653856620994233</v>
      </c>
      <c r="D1781" s="250"/>
      <c r="F1781" s="250"/>
    </row>
    <row r="1782" spans="2:6" x14ac:dyDescent="0.35">
      <c r="B1782" s="84">
        <v>1737</v>
      </c>
      <c r="C1782" s="113">
        <v>80.854686006147034</v>
      </c>
      <c r="D1782" s="250"/>
      <c r="F1782" s="250"/>
    </row>
    <row r="1783" spans="2:6" x14ac:dyDescent="0.35">
      <c r="B1783" s="84">
        <v>1738</v>
      </c>
      <c r="C1783" s="113">
        <v>12.598639481872949</v>
      </c>
      <c r="D1783" s="250"/>
      <c r="F1783" s="250"/>
    </row>
    <row r="1784" spans="2:6" x14ac:dyDescent="0.35">
      <c r="B1784" s="84">
        <v>1739</v>
      </c>
      <c r="C1784" s="113">
        <v>5.9591023342516651</v>
      </c>
      <c r="D1784" s="250"/>
      <c r="F1784" s="250"/>
    </row>
    <row r="1785" spans="2:6" x14ac:dyDescent="0.35">
      <c r="B1785" s="84">
        <v>1740</v>
      </c>
      <c r="C1785" s="113">
        <v>3.2700196092072646</v>
      </c>
      <c r="D1785" s="250"/>
      <c r="F1785" s="250"/>
    </row>
    <row r="1786" spans="2:6" x14ac:dyDescent="0.35">
      <c r="B1786" s="84">
        <v>1741</v>
      </c>
      <c r="C1786" s="113">
        <v>5.2094405665261005</v>
      </c>
      <c r="D1786" s="250"/>
      <c r="F1786" s="250"/>
    </row>
    <row r="1787" spans="2:6" x14ac:dyDescent="0.35">
      <c r="B1787" s="84">
        <v>1742</v>
      </c>
      <c r="C1787" s="113">
        <v>6.1639581761934936</v>
      </c>
      <c r="D1787" s="250"/>
      <c r="F1787" s="250"/>
    </row>
    <row r="1788" spans="2:6" x14ac:dyDescent="0.35">
      <c r="B1788" s="84">
        <v>1743</v>
      </c>
      <c r="C1788" s="113">
        <v>16.229085149741735</v>
      </c>
      <c r="D1788" s="250"/>
      <c r="F1788" s="250"/>
    </row>
    <row r="1789" spans="2:6" x14ac:dyDescent="0.35">
      <c r="B1789" s="84">
        <v>1744</v>
      </c>
      <c r="C1789" s="113">
        <v>92.796787830091191</v>
      </c>
      <c r="D1789" s="250"/>
      <c r="F1789" s="250"/>
    </row>
    <row r="1790" spans="2:6" x14ac:dyDescent="0.35">
      <c r="B1790" s="84">
        <v>1745</v>
      </c>
      <c r="C1790" s="113">
        <v>88.727170194303383</v>
      </c>
      <c r="D1790" s="250"/>
      <c r="F1790" s="250"/>
    </row>
    <row r="1791" spans="2:6" x14ac:dyDescent="0.35">
      <c r="B1791" s="84">
        <v>1746</v>
      </c>
      <c r="C1791" s="113">
        <v>96.867452429356462</v>
      </c>
      <c r="D1791" s="250"/>
      <c r="F1791" s="250"/>
    </row>
    <row r="1792" spans="2:6" x14ac:dyDescent="0.35">
      <c r="B1792" s="84">
        <v>1747</v>
      </c>
      <c r="C1792" s="113">
        <v>117.1744788695806</v>
      </c>
      <c r="D1792" s="250"/>
      <c r="F1792" s="250"/>
    </row>
    <row r="1793" spans="2:6" x14ac:dyDescent="0.35">
      <c r="B1793" s="84">
        <v>1748</v>
      </c>
      <c r="C1793" s="113">
        <v>102.33405358970263</v>
      </c>
      <c r="D1793" s="250"/>
      <c r="F1793" s="250"/>
    </row>
    <row r="1794" spans="2:6" x14ac:dyDescent="0.35">
      <c r="B1794" s="84">
        <v>1749</v>
      </c>
      <c r="C1794" s="113">
        <v>92.089808483325172</v>
      </c>
      <c r="D1794" s="250"/>
      <c r="F1794" s="250"/>
    </row>
    <row r="1795" spans="2:6" x14ac:dyDescent="0.35">
      <c r="B1795" s="84">
        <v>1750</v>
      </c>
      <c r="C1795" s="113">
        <v>81.68879576582718</v>
      </c>
      <c r="D1795" s="250"/>
      <c r="F1795" s="250"/>
    </row>
    <row r="1796" spans="2:6" x14ac:dyDescent="0.35">
      <c r="B1796" s="84">
        <v>1751</v>
      </c>
      <c r="C1796" s="113">
        <v>69.535568932038572</v>
      </c>
      <c r="D1796" s="250"/>
      <c r="F1796" s="250"/>
    </row>
    <row r="1797" spans="2:6" x14ac:dyDescent="0.35">
      <c r="B1797" s="84">
        <v>1752</v>
      </c>
      <c r="C1797" s="113">
        <v>64.839330834473699</v>
      </c>
      <c r="D1797" s="250"/>
      <c r="F1797" s="250"/>
    </row>
    <row r="1798" spans="2:6" x14ac:dyDescent="0.35">
      <c r="B1798" s="84">
        <v>1753</v>
      </c>
      <c r="C1798" s="113">
        <v>59.720600974685397</v>
      </c>
      <c r="D1798" s="250"/>
      <c r="F1798" s="250"/>
    </row>
    <row r="1799" spans="2:6" x14ac:dyDescent="0.35">
      <c r="B1799" s="84">
        <v>1754</v>
      </c>
      <c r="C1799" s="113">
        <v>57.408067833694311</v>
      </c>
      <c r="D1799" s="250"/>
      <c r="F1799" s="250"/>
    </row>
    <row r="1800" spans="2:6" x14ac:dyDescent="0.35">
      <c r="B1800" s="84">
        <v>1755</v>
      </c>
      <c r="C1800" s="113">
        <v>52.266994871428899</v>
      </c>
      <c r="D1800" s="250"/>
      <c r="F1800" s="250"/>
    </row>
    <row r="1801" spans="2:6" x14ac:dyDescent="0.35">
      <c r="B1801" s="84">
        <v>1756</v>
      </c>
      <c r="C1801" s="113">
        <v>52.736949200452791</v>
      </c>
      <c r="D1801" s="250"/>
      <c r="F1801" s="250"/>
    </row>
    <row r="1802" spans="2:6" x14ac:dyDescent="0.35">
      <c r="B1802" s="84">
        <v>1757</v>
      </c>
      <c r="C1802" s="113">
        <v>55.777550183698537</v>
      </c>
      <c r="D1802" s="250"/>
      <c r="F1802" s="250"/>
    </row>
    <row r="1803" spans="2:6" x14ac:dyDescent="0.35">
      <c r="B1803" s="84">
        <v>1758</v>
      </c>
      <c r="C1803" s="113">
        <v>60.521955955834073</v>
      </c>
      <c r="D1803" s="250"/>
      <c r="F1803" s="250"/>
    </row>
    <row r="1804" spans="2:6" x14ac:dyDescent="0.35">
      <c r="B1804" s="84">
        <v>1759</v>
      </c>
      <c r="C1804" s="113">
        <v>61.384038343715382</v>
      </c>
      <c r="D1804" s="250"/>
      <c r="F1804" s="250"/>
    </row>
    <row r="1805" spans="2:6" x14ac:dyDescent="0.35">
      <c r="B1805" s="84">
        <v>1760</v>
      </c>
      <c r="C1805" s="113">
        <v>52.303087575430276</v>
      </c>
      <c r="D1805" s="250"/>
      <c r="F1805" s="250"/>
    </row>
    <row r="1806" spans="2:6" x14ac:dyDescent="0.35">
      <c r="B1806" s="84">
        <v>1761</v>
      </c>
      <c r="C1806" s="113">
        <v>48.221857696047394</v>
      </c>
      <c r="D1806" s="250"/>
      <c r="F1806" s="250"/>
    </row>
    <row r="1807" spans="2:6" x14ac:dyDescent="0.35">
      <c r="B1807" s="84">
        <v>1762</v>
      </c>
      <c r="C1807" s="113">
        <v>0</v>
      </c>
      <c r="D1807" s="250"/>
      <c r="F1807" s="250"/>
    </row>
    <row r="1808" spans="2:6" x14ac:dyDescent="0.35">
      <c r="B1808" s="84">
        <v>1763</v>
      </c>
      <c r="C1808" s="113">
        <v>0</v>
      </c>
      <c r="D1808" s="250"/>
      <c r="F1808" s="250"/>
    </row>
    <row r="1809" spans="2:6" x14ac:dyDescent="0.35">
      <c r="B1809" s="84">
        <v>1764</v>
      </c>
      <c r="C1809" s="113">
        <v>0</v>
      </c>
      <c r="D1809" s="250"/>
      <c r="F1809" s="250"/>
    </row>
    <row r="1810" spans="2:6" x14ac:dyDescent="0.35">
      <c r="B1810" s="84">
        <v>1765</v>
      </c>
      <c r="C1810" s="113">
        <v>0</v>
      </c>
      <c r="D1810" s="250"/>
      <c r="F1810" s="250"/>
    </row>
    <row r="1811" spans="2:6" x14ac:dyDescent="0.35">
      <c r="B1811" s="84">
        <v>1766</v>
      </c>
      <c r="C1811" s="113">
        <v>0</v>
      </c>
      <c r="D1811" s="250"/>
      <c r="F1811" s="250"/>
    </row>
    <row r="1812" spans="2:6" x14ac:dyDescent="0.35">
      <c r="B1812" s="84">
        <v>1767</v>
      </c>
      <c r="C1812" s="113">
        <v>0</v>
      </c>
      <c r="D1812" s="250"/>
      <c r="F1812" s="250"/>
    </row>
    <row r="1813" spans="2:6" x14ac:dyDescent="0.35">
      <c r="B1813" s="84">
        <v>1768</v>
      </c>
      <c r="C1813" s="113">
        <v>68.861904561199907</v>
      </c>
      <c r="D1813" s="250"/>
      <c r="F1813" s="250"/>
    </row>
    <row r="1814" spans="2:6" x14ac:dyDescent="0.35">
      <c r="B1814" s="84">
        <v>1769</v>
      </c>
      <c r="C1814" s="113">
        <v>74.20957410021542</v>
      </c>
      <c r="D1814" s="250"/>
      <c r="F1814" s="250"/>
    </row>
    <row r="1815" spans="2:6" x14ac:dyDescent="0.35">
      <c r="B1815" s="84">
        <v>1770</v>
      </c>
      <c r="C1815" s="113">
        <v>95.71784031344481</v>
      </c>
      <c r="D1815" s="250"/>
      <c r="F1815" s="250"/>
    </row>
    <row r="1816" spans="2:6" x14ac:dyDescent="0.35">
      <c r="B1816" s="84">
        <v>1771</v>
      </c>
      <c r="C1816" s="113">
        <v>118.37018740598728</v>
      </c>
      <c r="D1816" s="250"/>
      <c r="F1816" s="250"/>
    </row>
    <row r="1817" spans="2:6" x14ac:dyDescent="0.35">
      <c r="B1817" s="84">
        <v>1772</v>
      </c>
      <c r="C1817" s="113">
        <v>105.31297967764932</v>
      </c>
      <c r="D1817" s="250"/>
      <c r="F1817" s="250"/>
    </row>
    <row r="1818" spans="2:6" x14ac:dyDescent="0.35">
      <c r="B1818" s="84">
        <v>1773</v>
      </c>
      <c r="C1818" s="113">
        <v>92.659888115757013</v>
      </c>
      <c r="D1818" s="250"/>
      <c r="F1818" s="250"/>
    </row>
    <row r="1819" spans="2:6" x14ac:dyDescent="0.35">
      <c r="B1819" s="84">
        <v>1774</v>
      </c>
      <c r="C1819" s="113">
        <v>73.906895891559486</v>
      </c>
      <c r="D1819" s="250"/>
      <c r="F1819" s="250"/>
    </row>
    <row r="1820" spans="2:6" x14ac:dyDescent="0.35">
      <c r="B1820" s="84">
        <v>1775</v>
      </c>
      <c r="C1820" s="113">
        <v>65.722346109291081</v>
      </c>
      <c r="D1820" s="250"/>
      <c r="F1820" s="250"/>
    </row>
    <row r="1821" spans="2:6" x14ac:dyDescent="0.35">
      <c r="B1821" s="84">
        <v>1776</v>
      </c>
      <c r="C1821" s="113">
        <v>51.474167287379288</v>
      </c>
      <c r="D1821" s="250"/>
      <c r="F1821" s="250"/>
    </row>
    <row r="1822" spans="2:6" x14ac:dyDescent="0.35">
      <c r="B1822" s="84">
        <v>1777</v>
      </c>
      <c r="C1822" s="113">
        <v>52.314850393380482</v>
      </c>
      <c r="D1822" s="250"/>
      <c r="F1822" s="250"/>
    </row>
    <row r="1823" spans="2:6" x14ac:dyDescent="0.35">
      <c r="B1823" s="84">
        <v>1778</v>
      </c>
      <c r="C1823" s="113">
        <v>50.207192643073896</v>
      </c>
      <c r="D1823" s="250"/>
      <c r="F1823" s="250"/>
    </row>
    <row r="1824" spans="2:6" x14ac:dyDescent="0.35">
      <c r="B1824" s="84">
        <v>1779</v>
      </c>
      <c r="C1824" s="113">
        <v>49.875267028728175</v>
      </c>
      <c r="D1824" s="250"/>
      <c r="F1824" s="250"/>
    </row>
    <row r="1825" spans="2:6" x14ac:dyDescent="0.35">
      <c r="B1825" s="84">
        <v>1780</v>
      </c>
      <c r="C1825" s="113">
        <v>53.665929507991351</v>
      </c>
      <c r="D1825" s="250"/>
      <c r="F1825" s="250"/>
    </row>
    <row r="1826" spans="2:6" x14ac:dyDescent="0.35">
      <c r="B1826" s="84">
        <v>1781</v>
      </c>
      <c r="C1826" s="113">
        <v>59.893654339852858</v>
      </c>
      <c r="D1826" s="250"/>
      <c r="F1826" s="250"/>
    </row>
    <row r="1827" spans="2:6" x14ac:dyDescent="0.35">
      <c r="B1827" s="84">
        <v>1782</v>
      </c>
      <c r="C1827" s="113">
        <v>70.403066044221774</v>
      </c>
      <c r="D1827" s="250"/>
      <c r="F1827" s="250"/>
    </row>
    <row r="1828" spans="2:6" x14ac:dyDescent="0.35">
      <c r="B1828" s="84">
        <v>1783</v>
      </c>
      <c r="C1828" s="113">
        <v>77.8544901270932</v>
      </c>
      <c r="D1828" s="250"/>
      <c r="F1828" s="250"/>
    </row>
    <row r="1829" spans="2:6" x14ac:dyDescent="0.35">
      <c r="B1829" s="84">
        <v>1784</v>
      </c>
      <c r="C1829" s="113">
        <v>70.872501406967388</v>
      </c>
      <c r="D1829" s="250"/>
      <c r="F1829" s="250"/>
    </row>
    <row r="1830" spans="2:6" x14ac:dyDescent="0.35">
      <c r="B1830" s="84">
        <v>1785</v>
      </c>
      <c r="C1830" s="113">
        <v>63.708518534834347</v>
      </c>
      <c r="D1830" s="250"/>
      <c r="F1830" s="250"/>
    </row>
    <row r="1831" spans="2:6" x14ac:dyDescent="0.35">
      <c r="B1831" s="84">
        <v>1786</v>
      </c>
      <c r="C1831" s="113">
        <v>0</v>
      </c>
      <c r="D1831" s="250"/>
      <c r="F1831" s="250"/>
    </row>
    <row r="1832" spans="2:6" x14ac:dyDescent="0.35">
      <c r="B1832" s="84">
        <v>1787</v>
      </c>
      <c r="C1832" s="113">
        <v>0</v>
      </c>
      <c r="D1832" s="250"/>
      <c r="F1832" s="250"/>
    </row>
    <row r="1833" spans="2:6" x14ac:dyDescent="0.35">
      <c r="B1833" s="84">
        <v>1788</v>
      </c>
      <c r="C1833" s="113">
        <v>0</v>
      </c>
      <c r="D1833" s="250"/>
      <c r="F1833" s="250"/>
    </row>
    <row r="1834" spans="2:6" x14ac:dyDescent="0.35">
      <c r="B1834" s="84">
        <v>1789</v>
      </c>
      <c r="C1834" s="113">
        <v>0</v>
      </c>
      <c r="D1834" s="250"/>
      <c r="F1834" s="250"/>
    </row>
    <row r="1835" spans="2:6" x14ac:dyDescent="0.35">
      <c r="B1835" s="84">
        <v>1790</v>
      </c>
      <c r="C1835" s="113">
        <v>0</v>
      </c>
      <c r="D1835" s="250"/>
      <c r="F1835" s="250"/>
    </row>
    <row r="1836" spans="2:6" x14ac:dyDescent="0.35">
      <c r="B1836" s="84">
        <v>1791</v>
      </c>
      <c r="C1836" s="113">
        <v>7.5215984631679292E-2</v>
      </c>
      <c r="D1836" s="250"/>
      <c r="F1836" s="250"/>
    </row>
    <row r="1837" spans="2:6" x14ac:dyDescent="0.35">
      <c r="B1837" s="84">
        <v>1792</v>
      </c>
      <c r="C1837" s="113">
        <v>77.393282430960255</v>
      </c>
      <c r="D1837" s="250"/>
      <c r="F1837" s="250"/>
    </row>
    <row r="1838" spans="2:6" x14ac:dyDescent="0.35">
      <c r="B1838" s="84">
        <v>1793</v>
      </c>
      <c r="C1838" s="113">
        <v>82.482930748482119</v>
      </c>
      <c r="D1838" s="250"/>
      <c r="F1838" s="250"/>
    </row>
    <row r="1839" spans="2:6" x14ac:dyDescent="0.35">
      <c r="B1839" s="84">
        <v>1794</v>
      </c>
      <c r="C1839" s="113">
        <v>90.985602146220302</v>
      </c>
      <c r="D1839" s="250"/>
      <c r="F1839" s="250"/>
    </row>
    <row r="1840" spans="2:6" x14ac:dyDescent="0.35">
      <c r="B1840" s="84">
        <v>1795</v>
      </c>
      <c r="C1840" s="113">
        <v>113.36148587149692</v>
      </c>
      <c r="D1840" s="250"/>
      <c r="F1840" s="250"/>
    </row>
    <row r="1841" spans="2:6" x14ac:dyDescent="0.35">
      <c r="B1841" s="84">
        <v>1796</v>
      </c>
      <c r="C1841" s="113">
        <v>95.013422632762712</v>
      </c>
      <c r="D1841" s="250"/>
      <c r="F1841" s="250"/>
    </row>
    <row r="1842" spans="2:6" x14ac:dyDescent="0.35">
      <c r="B1842" s="84">
        <v>1797</v>
      </c>
      <c r="C1842" s="113">
        <v>82.459882247936662</v>
      </c>
      <c r="D1842" s="250"/>
      <c r="F1842" s="250"/>
    </row>
    <row r="1843" spans="2:6" x14ac:dyDescent="0.35">
      <c r="B1843" s="84">
        <v>1798</v>
      </c>
      <c r="C1843" s="113">
        <v>76.456665904668142</v>
      </c>
      <c r="D1843" s="250"/>
      <c r="F1843" s="250"/>
    </row>
    <row r="1844" spans="2:6" x14ac:dyDescent="0.35">
      <c r="B1844" s="84">
        <v>1799</v>
      </c>
      <c r="C1844" s="113">
        <v>64.941683040192459</v>
      </c>
      <c r="D1844" s="250"/>
      <c r="F1844" s="250"/>
    </row>
    <row r="1845" spans="2:6" x14ac:dyDescent="0.35">
      <c r="B1845" s="84">
        <v>1800</v>
      </c>
      <c r="C1845" s="113">
        <v>55.205007366956089</v>
      </c>
      <c r="D1845" s="250"/>
      <c r="F1845" s="250"/>
    </row>
    <row r="1846" spans="2:6" x14ac:dyDescent="0.35">
      <c r="B1846" s="84">
        <v>1801</v>
      </c>
      <c r="C1846" s="113">
        <v>53.540811197462602</v>
      </c>
      <c r="D1846" s="250"/>
      <c r="F1846" s="250"/>
    </row>
    <row r="1847" spans="2:6" x14ac:dyDescent="0.35">
      <c r="B1847" s="84">
        <v>1802</v>
      </c>
      <c r="C1847" s="113">
        <v>50.656029068621784</v>
      </c>
      <c r="D1847" s="250"/>
      <c r="F1847" s="250"/>
    </row>
    <row r="1848" spans="2:6" x14ac:dyDescent="0.35">
      <c r="B1848" s="84">
        <v>1803</v>
      </c>
      <c r="C1848" s="113">
        <v>50.11698578737149</v>
      </c>
      <c r="D1848" s="250"/>
      <c r="F1848" s="250"/>
    </row>
    <row r="1849" spans="2:6" x14ac:dyDescent="0.35">
      <c r="B1849" s="84">
        <v>1804</v>
      </c>
      <c r="C1849" s="113">
        <v>51.966666933629327</v>
      </c>
      <c r="D1849" s="250"/>
      <c r="F1849" s="250"/>
    </row>
    <row r="1850" spans="2:6" x14ac:dyDescent="0.35">
      <c r="B1850" s="84">
        <v>1805</v>
      </c>
      <c r="C1850" s="113">
        <v>57.625605529982899</v>
      </c>
      <c r="D1850" s="250"/>
      <c r="F1850" s="250"/>
    </row>
    <row r="1851" spans="2:6" x14ac:dyDescent="0.35">
      <c r="B1851" s="84">
        <v>1806</v>
      </c>
      <c r="C1851" s="113">
        <v>70.607068039161192</v>
      </c>
      <c r="D1851" s="250"/>
      <c r="F1851" s="250"/>
    </row>
    <row r="1852" spans="2:6" x14ac:dyDescent="0.35">
      <c r="B1852" s="84">
        <v>1807</v>
      </c>
      <c r="C1852" s="113">
        <v>79.5741156862845</v>
      </c>
      <c r="D1852" s="250"/>
      <c r="F1852" s="250"/>
    </row>
    <row r="1853" spans="2:6" x14ac:dyDescent="0.35">
      <c r="B1853" s="84">
        <v>1808</v>
      </c>
      <c r="C1853" s="113">
        <v>70.999485521255565</v>
      </c>
      <c r="D1853" s="250"/>
      <c r="F1853" s="250"/>
    </row>
    <row r="1854" spans="2:6" x14ac:dyDescent="0.35">
      <c r="B1854" s="84">
        <v>1809</v>
      </c>
      <c r="C1854" s="113">
        <v>61.004596272544383</v>
      </c>
      <c r="D1854" s="250"/>
      <c r="F1854" s="250"/>
    </row>
    <row r="1855" spans="2:6" x14ac:dyDescent="0.35">
      <c r="B1855" s="84">
        <v>1810</v>
      </c>
      <c r="C1855" s="113">
        <v>0</v>
      </c>
      <c r="D1855" s="250"/>
      <c r="F1855" s="250"/>
    </row>
    <row r="1856" spans="2:6" x14ac:dyDescent="0.35">
      <c r="B1856" s="84">
        <v>1811</v>
      </c>
      <c r="C1856" s="113">
        <v>0</v>
      </c>
      <c r="D1856" s="250"/>
      <c r="F1856" s="250"/>
    </row>
    <row r="1857" spans="2:6" x14ac:dyDescent="0.35">
      <c r="B1857" s="84">
        <v>1812</v>
      </c>
      <c r="C1857" s="113">
        <v>0</v>
      </c>
      <c r="D1857" s="250"/>
      <c r="F1857" s="250"/>
    </row>
    <row r="1858" spans="2:6" x14ac:dyDescent="0.35">
      <c r="B1858" s="84">
        <v>1813</v>
      </c>
      <c r="C1858" s="113">
        <v>0</v>
      </c>
      <c r="D1858" s="250"/>
      <c r="F1858" s="250"/>
    </row>
    <row r="1859" spans="2:6" x14ac:dyDescent="0.35">
      <c r="B1859" s="84">
        <v>1814</v>
      </c>
      <c r="C1859" s="113">
        <v>0</v>
      </c>
      <c r="D1859" s="250"/>
      <c r="F1859" s="250"/>
    </row>
    <row r="1860" spans="2:6" x14ac:dyDescent="0.35">
      <c r="B1860" s="84">
        <v>1815</v>
      </c>
      <c r="C1860" s="113">
        <v>0</v>
      </c>
      <c r="D1860" s="250"/>
      <c r="F1860" s="250"/>
    </row>
    <row r="1861" spans="2:6" x14ac:dyDescent="0.35">
      <c r="B1861" s="84">
        <v>1816</v>
      </c>
      <c r="C1861" s="113">
        <v>66.179073914563844</v>
      </c>
      <c r="D1861" s="250"/>
      <c r="F1861" s="250"/>
    </row>
    <row r="1862" spans="2:6" x14ac:dyDescent="0.35">
      <c r="B1862" s="84">
        <v>1817</v>
      </c>
      <c r="C1862" s="113">
        <v>75.007348677821284</v>
      </c>
      <c r="D1862" s="250"/>
      <c r="F1862" s="250"/>
    </row>
    <row r="1863" spans="2:6" x14ac:dyDescent="0.35">
      <c r="B1863" s="84">
        <v>1818</v>
      </c>
      <c r="C1863" s="113">
        <v>88.088882259772433</v>
      </c>
      <c r="D1863" s="250"/>
      <c r="F1863" s="250"/>
    </row>
    <row r="1864" spans="2:6" x14ac:dyDescent="0.35">
      <c r="B1864" s="84">
        <v>1819</v>
      </c>
      <c r="C1864" s="113">
        <v>102.6452572610564</v>
      </c>
      <c r="D1864" s="250"/>
      <c r="F1864" s="250"/>
    </row>
    <row r="1865" spans="2:6" x14ac:dyDescent="0.35">
      <c r="B1865" s="84">
        <v>1820</v>
      </c>
      <c r="C1865" s="113">
        <v>88.257278269953929</v>
      </c>
      <c r="D1865" s="250"/>
      <c r="F1865" s="250"/>
    </row>
    <row r="1866" spans="2:6" x14ac:dyDescent="0.35">
      <c r="B1866" s="84">
        <v>1821</v>
      </c>
      <c r="C1866" s="113">
        <v>79.801496912968489</v>
      </c>
      <c r="D1866" s="250"/>
      <c r="F1866" s="250"/>
    </row>
    <row r="1867" spans="2:6" x14ac:dyDescent="0.35">
      <c r="B1867" s="84">
        <v>1822</v>
      </c>
      <c r="C1867" s="113">
        <v>69.395108724156984</v>
      </c>
      <c r="D1867" s="250"/>
      <c r="F1867" s="250"/>
    </row>
    <row r="1868" spans="2:6" x14ac:dyDescent="0.35">
      <c r="B1868" s="84">
        <v>1823</v>
      </c>
      <c r="C1868" s="113">
        <v>62.123773670866427</v>
      </c>
      <c r="D1868" s="250"/>
      <c r="F1868" s="250"/>
    </row>
    <row r="1869" spans="2:6" x14ac:dyDescent="0.35">
      <c r="B1869" s="84">
        <v>1824</v>
      </c>
      <c r="C1869" s="113">
        <v>52.19125117963528</v>
      </c>
      <c r="D1869" s="250"/>
      <c r="F1869" s="250"/>
    </row>
    <row r="1870" spans="2:6" x14ac:dyDescent="0.35">
      <c r="B1870" s="84">
        <v>1825</v>
      </c>
      <c r="C1870" s="113">
        <v>47.975214885501622</v>
      </c>
      <c r="D1870" s="250"/>
      <c r="F1870" s="250"/>
    </row>
    <row r="1871" spans="2:6" x14ac:dyDescent="0.35">
      <c r="B1871" s="84">
        <v>1826</v>
      </c>
      <c r="C1871" s="113">
        <v>44.480621069971512</v>
      </c>
      <c r="D1871" s="250"/>
      <c r="F1871" s="250"/>
    </row>
    <row r="1872" spans="2:6" x14ac:dyDescent="0.35">
      <c r="B1872" s="84">
        <v>1827</v>
      </c>
      <c r="C1872" s="113">
        <v>46.226295870025929</v>
      </c>
      <c r="D1872" s="250"/>
      <c r="F1872" s="250"/>
    </row>
    <row r="1873" spans="2:6" x14ac:dyDescent="0.35">
      <c r="B1873" s="84">
        <v>1828</v>
      </c>
      <c r="C1873" s="113">
        <v>50.499611734127086</v>
      </c>
      <c r="D1873" s="250"/>
      <c r="F1873" s="250"/>
    </row>
    <row r="1874" spans="2:6" x14ac:dyDescent="0.35">
      <c r="B1874" s="84">
        <v>1829</v>
      </c>
      <c r="C1874" s="113">
        <v>54.583196169814883</v>
      </c>
      <c r="D1874" s="250"/>
      <c r="F1874" s="250"/>
    </row>
    <row r="1875" spans="2:6" x14ac:dyDescent="0.35">
      <c r="B1875" s="84">
        <v>1830</v>
      </c>
      <c r="C1875" s="113">
        <v>72.996193217901407</v>
      </c>
      <c r="D1875" s="250"/>
      <c r="F1875" s="250"/>
    </row>
    <row r="1876" spans="2:6" x14ac:dyDescent="0.35">
      <c r="B1876" s="84">
        <v>1831</v>
      </c>
      <c r="C1876" s="113">
        <v>81.047960712148608</v>
      </c>
      <c r="D1876" s="250"/>
      <c r="F1876" s="250"/>
    </row>
    <row r="1877" spans="2:6" x14ac:dyDescent="0.35">
      <c r="B1877" s="84">
        <v>1832</v>
      </c>
      <c r="C1877" s="113">
        <v>75.963193741858987</v>
      </c>
      <c r="D1877" s="250"/>
      <c r="F1877" s="250"/>
    </row>
    <row r="1878" spans="2:6" x14ac:dyDescent="0.35">
      <c r="B1878" s="84">
        <v>1833</v>
      </c>
      <c r="C1878" s="113">
        <v>71.049752243102716</v>
      </c>
      <c r="D1878" s="250"/>
      <c r="F1878" s="250"/>
    </row>
    <row r="1879" spans="2:6" x14ac:dyDescent="0.35">
      <c r="B1879" s="84">
        <v>1834</v>
      </c>
      <c r="C1879" s="113">
        <v>0.83399920311367504</v>
      </c>
      <c r="D1879" s="250"/>
      <c r="F1879" s="250"/>
    </row>
    <row r="1880" spans="2:6" x14ac:dyDescent="0.35">
      <c r="B1880" s="84">
        <v>1835</v>
      </c>
      <c r="C1880" s="113">
        <v>0</v>
      </c>
      <c r="D1880" s="250"/>
      <c r="F1880" s="250"/>
    </row>
    <row r="1881" spans="2:6" x14ac:dyDescent="0.35">
      <c r="B1881" s="84">
        <v>1836</v>
      </c>
      <c r="C1881" s="113">
        <v>0</v>
      </c>
      <c r="D1881" s="250"/>
      <c r="F1881" s="250"/>
    </row>
    <row r="1882" spans="2:6" x14ac:dyDescent="0.35">
      <c r="B1882" s="84">
        <v>1837</v>
      </c>
      <c r="C1882" s="113">
        <v>0</v>
      </c>
      <c r="D1882" s="250"/>
      <c r="F1882" s="250"/>
    </row>
    <row r="1883" spans="2:6" x14ac:dyDescent="0.35">
      <c r="B1883" s="84">
        <v>1838</v>
      </c>
      <c r="C1883" s="113">
        <v>0</v>
      </c>
      <c r="D1883" s="250"/>
      <c r="F1883" s="250"/>
    </row>
    <row r="1884" spans="2:6" x14ac:dyDescent="0.35">
      <c r="B1884" s="84">
        <v>1839</v>
      </c>
      <c r="C1884" s="113">
        <v>0</v>
      </c>
      <c r="D1884" s="250"/>
      <c r="F1884" s="250"/>
    </row>
    <row r="1885" spans="2:6" x14ac:dyDescent="0.35">
      <c r="B1885" s="84">
        <v>1840</v>
      </c>
      <c r="C1885" s="113">
        <v>68.548285597352958</v>
      </c>
      <c r="D1885" s="250"/>
      <c r="F1885" s="250"/>
    </row>
    <row r="1886" spans="2:6" x14ac:dyDescent="0.35">
      <c r="B1886" s="84">
        <v>1841</v>
      </c>
      <c r="C1886" s="113">
        <v>76.494936098051923</v>
      </c>
      <c r="D1886" s="250"/>
      <c r="F1886" s="250"/>
    </row>
    <row r="1887" spans="2:6" x14ac:dyDescent="0.35">
      <c r="B1887" s="84">
        <v>1842</v>
      </c>
      <c r="C1887" s="113">
        <v>84.642374297571521</v>
      </c>
      <c r="D1887" s="250"/>
      <c r="F1887" s="250"/>
    </row>
    <row r="1888" spans="2:6" x14ac:dyDescent="0.35">
      <c r="B1888" s="84">
        <v>1843</v>
      </c>
      <c r="C1888" s="113">
        <v>105.08930776193577</v>
      </c>
      <c r="D1888" s="250"/>
      <c r="F1888" s="250"/>
    </row>
    <row r="1889" spans="2:6" x14ac:dyDescent="0.35">
      <c r="B1889" s="84">
        <v>1844</v>
      </c>
      <c r="C1889" s="113">
        <v>92.352385601025972</v>
      </c>
      <c r="D1889" s="250"/>
      <c r="F1889" s="250"/>
    </row>
    <row r="1890" spans="2:6" x14ac:dyDescent="0.35">
      <c r="B1890" s="84">
        <v>1845</v>
      </c>
      <c r="C1890" s="113">
        <v>79.565956987383757</v>
      </c>
      <c r="D1890" s="250"/>
      <c r="F1890" s="250"/>
    </row>
    <row r="1891" spans="2:6" x14ac:dyDescent="0.35">
      <c r="B1891" s="84">
        <v>1846</v>
      </c>
      <c r="C1891" s="113">
        <v>68.092814862382696</v>
      </c>
      <c r="D1891" s="250"/>
      <c r="F1891" s="250"/>
    </row>
    <row r="1892" spans="2:6" x14ac:dyDescent="0.35">
      <c r="B1892" s="84">
        <v>1847</v>
      </c>
      <c r="C1892" s="113">
        <v>61.0321446900073</v>
      </c>
      <c r="D1892" s="250"/>
      <c r="F1892" s="250"/>
    </row>
    <row r="1893" spans="2:6" x14ac:dyDescent="0.35">
      <c r="B1893" s="84">
        <v>1848</v>
      </c>
      <c r="C1893" s="113">
        <v>47.420431978969653</v>
      </c>
      <c r="D1893" s="250"/>
      <c r="F1893" s="250"/>
    </row>
    <row r="1894" spans="2:6" x14ac:dyDescent="0.35">
      <c r="B1894" s="84">
        <v>1849</v>
      </c>
      <c r="C1894" s="113">
        <v>47.342461335621771</v>
      </c>
      <c r="D1894" s="250"/>
      <c r="F1894" s="250"/>
    </row>
    <row r="1895" spans="2:6" x14ac:dyDescent="0.35">
      <c r="B1895" s="84">
        <v>1850</v>
      </c>
      <c r="C1895" s="113">
        <v>45.896584296852268</v>
      </c>
      <c r="D1895" s="250"/>
      <c r="F1895" s="250"/>
    </row>
    <row r="1896" spans="2:6" x14ac:dyDescent="0.35">
      <c r="B1896" s="84">
        <v>1851</v>
      </c>
      <c r="C1896" s="113">
        <v>46.320055353096762</v>
      </c>
      <c r="D1896" s="250"/>
      <c r="F1896" s="250"/>
    </row>
    <row r="1897" spans="2:6" x14ac:dyDescent="0.35">
      <c r="B1897" s="84">
        <v>1852</v>
      </c>
      <c r="C1897" s="113">
        <v>49.367536926764856</v>
      </c>
      <c r="D1897" s="250"/>
      <c r="F1897" s="250"/>
    </row>
    <row r="1898" spans="2:6" x14ac:dyDescent="0.35">
      <c r="B1898" s="84">
        <v>1853</v>
      </c>
      <c r="C1898" s="113">
        <v>55.42567650399284</v>
      </c>
      <c r="D1898" s="250"/>
      <c r="F1898" s="250"/>
    </row>
    <row r="1899" spans="2:6" x14ac:dyDescent="0.35">
      <c r="B1899" s="84">
        <v>1854</v>
      </c>
      <c r="C1899" s="113">
        <v>69.981693789965107</v>
      </c>
      <c r="D1899" s="250"/>
      <c r="F1899" s="250"/>
    </row>
    <row r="1900" spans="2:6" x14ac:dyDescent="0.35">
      <c r="B1900" s="84">
        <v>1855</v>
      </c>
      <c r="C1900" s="113">
        <v>77.698726369975958</v>
      </c>
      <c r="D1900" s="250"/>
      <c r="F1900" s="250"/>
    </row>
    <row r="1901" spans="2:6" x14ac:dyDescent="0.35">
      <c r="B1901" s="84">
        <v>1856</v>
      </c>
      <c r="C1901" s="113">
        <v>63.394977031021959</v>
      </c>
      <c r="D1901" s="250"/>
      <c r="F1901" s="250"/>
    </row>
    <row r="1902" spans="2:6" x14ac:dyDescent="0.35">
      <c r="B1902" s="84">
        <v>1857</v>
      </c>
      <c r="C1902" s="113">
        <v>55.636727661207729</v>
      </c>
      <c r="D1902" s="250"/>
      <c r="F1902" s="250"/>
    </row>
    <row r="1903" spans="2:6" x14ac:dyDescent="0.35">
      <c r="B1903" s="84">
        <v>1858</v>
      </c>
      <c r="C1903" s="113">
        <v>0</v>
      </c>
      <c r="D1903" s="250"/>
      <c r="F1903" s="250"/>
    </row>
    <row r="1904" spans="2:6" x14ac:dyDescent="0.35">
      <c r="B1904" s="84">
        <v>1859</v>
      </c>
      <c r="C1904" s="113">
        <v>0</v>
      </c>
      <c r="D1904" s="250"/>
      <c r="F1904" s="250"/>
    </row>
    <row r="1905" spans="2:6" x14ac:dyDescent="0.35">
      <c r="B1905" s="84">
        <v>1860</v>
      </c>
      <c r="C1905" s="113">
        <v>0</v>
      </c>
      <c r="D1905" s="250"/>
      <c r="F1905" s="250"/>
    </row>
    <row r="1906" spans="2:6" x14ac:dyDescent="0.35">
      <c r="B1906" s="84">
        <v>1861</v>
      </c>
      <c r="C1906" s="113">
        <v>0</v>
      </c>
      <c r="D1906" s="250"/>
      <c r="F1906" s="250"/>
    </row>
    <row r="1907" spans="2:6" x14ac:dyDescent="0.35">
      <c r="B1907" s="84">
        <v>1862</v>
      </c>
      <c r="C1907" s="113">
        <v>0</v>
      </c>
      <c r="D1907" s="250"/>
      <c r="F1907" s="250"/>
    </row>
    <row r="1908" spans="2:6" x14ac:dyDescent="0.35">
      <c r="B1908" s="84">
        <v>1863</v>
      </c>
      <c r="C1908" s="113">
        <v>0</v>
      </c>
      <c r="D1908" s="250"/>
      <c r="F1908" s="250"/>
    </row>
    <row r="1909" spans="2:6" x14ac:dyDescent="0.35">
      <c r="B1909" s="84">
        <v>1864</v>
      </c>
      <c r="C1909" s="113">
        <v>58.200623921194577</v>
      </c>
      <c r="D1909" s="250"/>
      <c r="F1909" s="250"/>
    </row>
    <row r="1910" spans="2:6" x14ac:dyDescent="0.35">
      <c r="B1910" s="84">
        <v>1865</v>
      </c>
      <c r="C1910" s="113">
        <v>68.460359339546997</v>
      </c>
      <c r="D1910" s="250"/>
      <c r="F1910" s="250"/>
    </row>
    <row r="1911" spans="2:6" x14ac:dyDescent="0.35">
      <c r="B1911" s="84">
        <v>1866</v>
      </c>
      <c r="C1911" s="113">
        <v>74.400541353129555</v>
      </c>
      <c r="D1911" s="250"/>
      <c r="F1911" s="250"/>
    </row>
    <row r="1912" spans="2:6" x14ac:dyDescent="0.35">
      <c r="B1912" s="84">
        <v>1867</v>
      </c>
      <c r="C1912" s="113">
        <v>93.415459244040946</v>
      </c>
      <c r="D1912" s="250"/>
      <c r="F1912" s="250"/>
    </row>
    <row r="1913" spans="2:6" x14ac:dyDescent="0.35">
      <c r="B1913" s="84">
        <v>1868</v>
      </c>
      <c r="C1913" s="113">
        <v>84.41779208464915</v>
      </c>
      <c r="D1913" s="250"/>
      <c r="F1913" s="250"/>
    </row>
    <row r="1914" spans="2:6" x14ac:dyDescent="0.35">
      <c r="B1914" s="84">
        <v>1869</v>
      </c>
      <c r="C1914" s="113">
        <v>71.796732856009342</v>
      </c>
      <c r="D1914" s="250"/>
      <c r="F1914" s="250"/>
    </row>
    <row r="1915" spans="2:6" x14ac:dyDescent="0.35">
      <c r="B1915" s="84">
        <v>1870</v>
      </c>
      <c r="C1915" s="113">
        <v>66.795502760624231</v>
      </c>
      <c r="D1915" s="250"/>
      <c r="F1915" s="250"/>
    </row>
    <row r="1916" spans="2:6" x14ac:dyDescent="0.35">
      <c r="B1916" s="84">
        <v>1871</v>
      </c>
      <c r="C1916" s="113">
        <v>61.966562488628718</v>
      </c>
      <c r="D1916" s="250"/>
      <c r="F1916" s="250"/>
    </row>
    <row r="1917" spans="2:6" x14ac:dyDescent="0.35">
      <c r="B1917" s="84">
        <v>1872</v>
      </c>
      <c r="C1917" s="113">
        <v>51.972340905822605</v>
      </c>
      <c r="D1917" s="250"/>
      <c r="F1917" s="250"/>
    </row>
    <row r="1918" spans="2:6" x14ac:dyDescent="0.35">
      <c r="B1918" s="84">
        <v>1873</v>
      </c>
      <c r="C1918" s="113">
        <v>50.71328404266675</v>
      </c>
      <c r="D1918" s="250"/>
      <c r="F1918" s="250"/>
    </row>
    <row r="1919" spans="2:6" x14ac:dyDescent="0.35">
      <c r="B1919" s="84">
        <v>1874</v>
      </c>
      <c r="C1919" s="113">
        <v>47.795379986590504</v>
      </c>
      <c r="D1919" s="250"/>
      <c r="F1919" s="250"/>
    </row>
    <row r="1920" spans="2:6" x14ac:dyDescent="0.35">
      <c r="B1920" s="84">
        <v>1875</v>
      </c>
      <c r="C1920" s="113">
        <v>48.086436985652028</v>
      </c>
      <c r="D1920" s="250"/>
      <c r="F1920" s="250"/>
    </row>
    <row r="1921" spans="2:6" x14ac:dyDescent="0.35">
      <c r="B1921" s="84">
        <v>1876</v>
      </c>
      <c r="C1921" s="113">
        <v>52.63775160296472</v>
      </c>
      <c r="D1921" s="250"/>
      <c r="F1921" s="250"/>
    </row>
    <row r="1922" spans="2:6" x14ac:dyDescent="0.35">
      <c r="B1922" s="84">
        <v>1877</v>
      </c>
      <c r="C1922" s="113">
        <v>64.405018094181244</v>
      </c>
      <c r="D1922" s="250"/>
      <c r="F1922" s="250"/>
    </row>
    <row r="1923" spans="2:6" x14ac:dyDescent="0.35">
      <c r="B1923" s="84">
        <v>1878</v>
      </c>
      <c r="C1923" s="113">
        <v>76.238884048102577</v>
      </c>
      <c r="D1923" s="250"/>
      <c r="F1923" s="250"/>
    </row>
    <row r="1924" spans="2:6" x14ac:dyDescent="0.35">
      <c r="B1924" s="84">
        <v>1879</v>
      </c>
      <c r="C1924" s="113">
        <v>84.940664884548625</v>
      </c>
      <c r="D1924" s="250"/>
      <c r="F1924" s="250"/>
    </row>
    <row r="1925" spans="2:6" x14ac:dyDescent="0.35">
      <c r="B1925" s="84">
        <v>1880</v>
      </c>
      <c r="C1925" s="113">
        <v>71.462475104318457</v>
      </c>
      <c r="D1925" s="250"/>
      <c r="F1925" s="250"/>
    </row>
    <row r="1926" spans="2:6" x14ac:dyDescent="0.35">
      <c r="B1926" s="84">
        <v>1881</v>
      </c>
      <c r="C1926" s="113">
        <v>59.959761968416345</v>
      </c>
      <c r="D1926" s="250"/>
      <c r="F1926" s="250"/>
    </row>
    <row r="1927" spans="2:6" x14ac:dyDescent="0.35">
      <c r="B1927" s="84">
        <v>1882</v>
      </c>
      <c r="C1927" s="113">
        <v>0</v>
      </c>
      <c r="D1927" s="250"/>
      <c r="F1927" s="250"/>
    </row>
    <row r="1928" spans="2:6" x14ac:dyDescent="0.35">
      <c r="B1928" s="84">
        <v>1883</v>
      </c>
      <c r="C1928" s="113">
        <v>0</v>
      </c>
      <c r="D1928" s="250"/>
      <c r="F1928" s="250"/>
    </row>
    <row r="1929" spans="2:6" x14ac:dyDescent="0.35">
      <c r="B1929" s="84">
        <v>1884</v>
      </c>
      <c r="C1929" s="113">
        <v>0</v>
      </c>
      <c r="D1929" s="250"/>
      <c r="F1929" s="250"/>
    </row>
    <row r="1930" spans="2:6" x14ac:dyDescent="0.35">
      <c r="B1930" s="84">
        <v>1885</v>
      </c>
      <c r="C1930" s="113">
        <v>0</v>
      </c>
      <c r="D1930" s="250"/>
      <c r="F1930" s="250"/>
    </row>
    <row r="1931" spans="2:6" x14ac:dyDescent="0.35">
      <c r="B1931" s="84">
        <v>1886</v>
      </c>
      <c r="C1931" s="113">
        <v>0</v>
      </c>
      <c r="D1931" s="250"/>
      <c r="F1931" s="250"/>
    </row>
    <row r="1932" spans="2:6" x14ac:dyDescent="0.35">
      <c r="B1932" s="84">
        <v>1887</v>
      </c>
      <c r="C1932" s="113">
        <v>0</v>
      </c>
      <c r="D1932" s="250"/>
      <c r="F1932" s="250"/>
    </row>
    <row r="1933" spans="2:6" x14ac:dyDescent="0.35">
      <c r="B1933" s="84">
        <v>1888</v>
      </c>
      <c r="C1933" s="113">
        <v>60.770769075420411</v>
      </c>
      <c r="D1933" s="250"/>
      <c r="F1933" s="250"/>
    </row>
    <row r="1934" spans="2:6" x14ac:dyDescent="0.35">
      <c r="B1934" s="84">
        <v>1889</v>
      </c>
      <c r="C1934" s="113">
        <v>70.344469287100935</v>
      </c>
      <c r="D1934" s="250"/>
      <c r="F1934" s="250"/>
    </row>
    <row r="1935" spans="2:6" x14ac:dyDescent="0.35">
      <c r="B1935" s="84">
        <v>1890</v>
      </c>
      <c r="C1935" s="113">
        <v>80.312841048568501</v>
      </c>
      <c r="D1935" s="250"/>
      <c r="F1935" s="250"/>
    </row>
    <row r="1936" spans="2:6" x14ac:dyDescent="0.35">
      <c r="B1936" s="84">
        <v>1891</v>
      </c>
      <c r="C1936" s="113">
        <v>92.799609517800249</v>
      </c>
      <c r="D1936" s="250"/>
      <c r="F1936" s="250"/>
    </row>
    <row r="1937" spans="2:6" x14ac:dyDescent="0.35">
      <c r="B1937" s="84">
        <v>1892</v>
      </c>
      <c r="C1937" s="113">
        <v>85.574105792173171</v>
      </c>
      <c r="D1937" s="250"/>
      <c r="F1937" s="250"/>
    </row>
    <row r="1938" spans="2:6" x14ac:dyDescent="0.35">
      <c r="B1938" s="84">
        <v>1893</v>
      </c>
      <c r="C1938" s="113">
        <v>74.799121710416102</v>
      </c>
      <c r="D1938" s="250"/>
      <c r="F1938" s="250"/>
    </row>
    <row r="1939" spans="2:6" x14ac:dyDescent="0.35">
      <c r="B1939" s="84">
        <v>1894</v>
      </c>
      <c r="C1939" s="113">
        <v>69.953297918561788</v>
      </c>
      <c r="D1939" s="250"/>
      <c r="F1939" s="250"/>
    </row>
    <row r="1940" spans="2:6" x14ac:dyDescent="0.35">
      <c r="B1940" s="84">
        <v>1895</v>
      </c>
      <c r="C1940" s="113">
        <v>60.442492792057919</v>
      </c>
      <c r="D1940" s="250"/>
      <c r="F1940" s="250"/>
    </row>
    <row r="1941" spans="2:6" x14ac:dyDescent="0.35">
      <c r="B1941" s="84">
        <v>1896</v>
      </c>
      <c r="C1941" s="113">
        <v>52.007219597830627</v>
      </c>
      <c r="D1941" s="250"/>
      <c r="F1941" s="250"/>
    </row>
    <row r="1942" spans="2:6" x14ac:dyDescent="0.35">
      <c r="B1942" s="84">
        <v>1897</v>
      </c>
      <c r="C1942" s="113">
        <v>52.842819978237117</v>
      </c>
      <c r="D1942" s="250"/>
      <c r="F1942" s="250"/>
    </row>
    <row r="1943" spans="2:6" x14ac:dyDescent="0.35">
      <c r="B1943" s="84">
        <v>1898</v>
      </c>
      <c r="C1943" s="113">
        <v>52.809597100864032</v>
      </c>
      <c r="D1943" s="250"/>
      <c r="F1943" s="250"/>
    </row>
    <row r="1944" spans="2:6" x14ac:dyDescent="0.35">
      <c r="B1944" s="84">
        <v>1899</v>
      </c>
      <c r="C1944" s="113">
        <v>49.645848143883022</v>
      </c>
      <c r="D1944" s="250"/>
      <c r="F1944" s="250"/>
    </row>
    <row r="1945" spans="2:6" x14ac:dyDescent="0.35">
      <c r="B1945" s="84">
        <v>1900</v>
      </c>
      <c r="C1945" s="113">
        <v>52.187650783141031</v>
      </c>
      <c r="D1945" s="250"/>
      <c r="F1945" s="250"/>
    </row>
    <row r="1946" spans="2:6" x14ac:dyDescent="0.35">
      <c r="B1946" s="84">
        <v>1901</v>
      </c>
      <c r="C1946" s="113">
        <v>53.31237583398449</v>
      </c>
      <c r="D1946" s="250"/>
      <c r="F1946" s="250"/>
    </row>
    <row r="1947" spans="2:6" x14ac:dyDescent="0.35">
      <c r="B1947" s="84">
        <v>1902</v>
      </c>
      <c r="C1947" s="113">
        <v>56.653789233017996</v>
      </c>
      <c r="D1947" s="250"/>
      <c r="F1947" s="250"/>
    </row>
    <row r="1948" spans="2:6" x14ac:dyDescent="0.35">
      <c r="B1948" s="84">
        <v>1903</v>
      </c>
      <c r="C1948" s="113">
        <v>63.983946120284308</v>
      </c>
      <c r="D1948" s="250"/>
      <c r="F1948" s="250"/>
    </row>
    <row r="1949" spans="2:6" x14ac:dyDescent="0.35">
      <c r="B1949" s="84">
        <v>1904</v>
      </c>
      <c r="C1949" s="113">
        <v>61.474575860325722</v>
      </c>
      <c r="D1949" s="250"/>
      <c r="F1949" s="250"/>
    </row>
    <row r="1950" spans="2:6" x14ac:dyDescent="0.35">
      <c r="B1950" s="84">
        <v>1905</v>
      </c>
      <c r="C1950" s="113">
        <v>66.79893171882739</v>
      </c>
      <c r="D1950" s="250"/>
      <c r="F1950" s="250"/>
    </row>
    <row r="1951" spans="2:6" x14ac:dyDescent="0.35">
      <c r="B1951" s="84">
        <v>1906</v>
      </c>
      <c r="C1951" s="113">
        <v>0</v>
      </c>
      <c r="D1951" s="250"/>
      <c r="F1951" s="250"/>
    </row>
    <row r="1952" spans="2:6" x14ac:dyDescent="0.35">
      <c r="B1952" s="84">
        <v>1907</v>
      </c>
      <c r="C1952" s="113">
        <v>0</v>
      </c>
      <c r="D1952" s="250"/>
      <c r="F1952" s="250"/>
    </row>
    <row r="1953" spans="2:6" x14ac:dyDescent="0.35">
      <c r="B1953" s="84">
        <v>1908</v>
      </c>
      <c r="C1953" s="113">
        <v>0</v>
      </c>
      <c r="D1953" s="250"/>
      <c r="F1953" s="250"/>
    </row>
    <row r="1954" spans="2:6" x14ac:dyDescent="0.35">
      <c r="B1954" s="84">
        <v>1909</v>
      </c>
      <c r="C1954" s="113">
        <v>0</v>
      </c>
      <c r="D1954" s="250"/>
      <c r="F1954" s="250"/>
    </row>
    <row r="1955" spans="2:6" x14ac:dyDescent="0.35">
      <c r="B1955" s="84">
        <v>1910</v>
      </c>
      <c r="C1955" s="113">
        <v>0</v>
      </c>
      <c r="D1955" s="250"/>
      <c r="F1955" s="250"/>
    </row>
    <row r="1956" spans="2:6" x14ac:dyDescent="0.35">
      <c r="B1956" s="84">
        <v>1911</v>
      </c>
      <c r="C1956" s="113">
        <v>0</v>
      </c>
      <c r="D1956" s="250"/>
      <c r="F1956" s="250"/>
    </row>
    <row r="1957" spans="2:6" x14ac:dyDescent="0.35">
      <c r="B1957" s="84">
        <v>1912</v>
      </c>
      <c r="C1957" s="113">
        <v>62.077725890519744</v>
      </c>
      <c r="D1957" s="250"/>
      <c r="F1957" s="250"/>
    </row>
    <row r="1958" spans="2:6" x14ac:dyDescent="0.35">
      <c r="B1958" s="84">
        <v>1913</v>
      </c>
      <c r="C1958" s="113">
        <v>59.236895396624178</v>
      </c>
      <c r="D1958" s="250"/>
      <c r="F1958" s="250"/>
    </row>
    <row r="1959" spans="2:6" x14ac:dyDescent="0.35">
      <c r="B1959" s="84">
        <v>1914</v>
      </c>
      <c r="C1959" s="113">
        <v>76.814535740195467</v>
      </c>
      <c r="D1959" s="250"/>
      <c r="F1959" s="250"/>
    </row>
    <row r="1960" spans="2:6" x14ac:dyDescent="0.35">
      <c r="B1960" s="84">
        <v>1915</v>
      </c>
      <c r="C1960" s="113">
        <v>93.66390936993605</v>
      </c>
      <c r="D1960" s="250"/>
      <c r="F1960" s="250"/>
    </row>
    <row r="1961" spans="2:6" x14ac:dyDescent="0.35">
      <c r="B1961" s="84">
        <v>1916</v>
      </c>
      <c r="C1961" s="113">
        <v>91.277900726026331</v>
      </c>
      <c r="D1961" s="250"/>
      <c r="F1961" s="250"/>
    </row>
    <row r="1962" spans="2:6" x14ac:dyDescent="0.35">
      <c r="B1962" s="84">
        <v>1917</v>
      </c>
      <c r="C1962" s="113">
        <v>75.910935292723295</v>
      </c>
      <c r="D1962" s="250"/>
      <c r="F1962" s="250"/>
    </row>
    <row r="1963" spans="2:6" x14ac:dyDescent="0.35">
      <c r="B1963" s="84">
        <v>1918</v>
      </c>
      <c r="C1963" s="113">
        <v>70.92940933155927</v>
      </c>
      <c r="D1963" s="250"/>
      <c r="F1963" s="250"/>
    </row>
    <row r="1964" spans="2:6" x14ac:dyDescent="0.35">
      <c r="B1964" s="84">
        <v>1919</v>
      </c>
      <c r="C1964" s="113">
        <v>64.172018786973254</v>
      </c>
      <c r="D1964" s="250"/>
      <c r="F1964" s="250"/>
    </row>
    <row r="1965" spans="2:6" x14ac:dyDescent="0.35">
      <c r="B1965" s="84">
        <v>1920</v>
      </c>
      <c r="C1965" s="113">
        <v>60.031521626879787</v>
      </c>
      <c r="D1965" s="250"/>
      <c r="F1965" s="250"/>
    </row>
    <row r="1966" spans="2:6" x14ac:dyDescent="0.35">
      <c r="B1966" s="84">
        <v>1921</v>
      </c>
      <c r="C1966" s="113">
        <v>54.747459211854384</v>
      </c>
      <c r="D1966" s="250"/>
      <c r="F1966" s="250"/>
    </row>
    <row r="1967" spans="2:6" x14ac:dyDescent="0.35">
      <c r="B1967" s="84">
        <v>1922</v>
      </c>
      <c r="C1967" s="113">
        <v>54.530028325041322</v>
      </c>
      <c r="D1967" s="250"/>
      <c r="F1967" s="250"/>
    </row>
    <row r="1968" spans="2:6" x14ac:dyDescent="0.35">
      <c r="B1968" s="84">
        <v>1923</v>
      </c>
      <c r="C1968" s="113">
        <v>53.516016921068342</v>
      </c>
      <c r="D1968" s="250"/>
      <c r="F1968" s="250"/>
    </row>
    <row r="1969" spans="2:6" x14ac:dyDescent="0.35">
      <c r="B1969" s="84">
        <v>1924</v>
      </c>
      <c r="C1969" s="113">
        <v>54.451922723708861</v>
      </c>
      <c r="D1969" s="250"/>
      <c r="F1969" s="250"/>
    </row>
    <row r="1970" spans="2:6" x14ac:dyDescent="0.35">
      <c r="B1970" s="84">
        <v>1925</v>
      </c>
      <c r="C1970" s="113">
        <v>58.840131238492013</v>
      </c>
      <c r="D1970" s="250"/>
      <c r="F1970" s="250"/>
    </row>
    <row r="1971" spans="2:6" x14ac:dyDescent="0.35">
      <c r="B1971" s="84">
        <v>1926</v>
      </c>
      <c r="C1971" s="113">
        <v>58.140013444597024</v>
      </c>
      <c r="D1971" s="250"/>
      <c r="F1971" s="250"/>
    </row>
    <row r="1972" spans="2:6" x14ac:dyDescent="0.35">
      <c r="B1972" s="84">
        <v>1927</v>
      </c>
      <c r="C1972" s="113">
        <v>58.825177649932172</v>
      </c>
      <c r="D1972" s="250"/>
      <c r="F1972" s="250"/>
    </row>
    <row r="1973" spans="2:6" x14ac:dyDescent="0.35">
      <c r="B1973" s="84">
        <v>1928</v>
      </c>
      <c r="C1973" s="113">
        <v>66.094422268967804</v>
      </c>
      <c r="D1973" s="250"/>
      <c r="F1973" s="250"/>
    </row>
    <row r="1974" spans="2:6" x14ac:dyDescent="0.35">
      <c r="B1974" s="84">
        <v>1929</v>
      </c>
      <c r="C1974" s="113">
        <v>61.971272149934954</v>
      </c>
      <c r="D1974" s="250"/>
      <c r="F1974" s="250"/>
    </row>
    <row r="1975" spans="2:6" x14ac:dyDescent="0.35">
      <c r="B1975" s="84">
        <v>1930</v>
      </c>
      <c r="C1975" s="113">
        <v>0</v>
      </c>
      <c r="D1975" s="250"/>
      <c r="F1975" s="250"/>
    </row>
    <row r="1976" spans="2:6" x14ac:dyDescent="0.35">
      <c r="B1976" s="84">
        <v>1931</v>
      </c>
      <c r="C1976" s="113">
        <v>0</v>
      </c>
      <c r="D1976" s="250"/>
      <c r="F1976" s="250"/>
    </row>
    <row r="1977" spans="2:6" x14ac:dyDescent="0.35">
      <c r="B1977" s="84">
        <v>1932</v>
      </c>
      <c r="C1977" s="113">
        <v>0</v>
      </c>
      <c r="D1977" s="250"/>
      <c r="F1977" s="250"/>
    </row>
    <row r="1978" spans="2:6" x14ac:dyDescent="0.35">
      <c r="B1978" s="84">
        <v>1933</v>
      </c>
      <c r="C1978" s="113">
        <v>0</v>
      </c>
      <c r="D1978" s="250"/>
      <c r="F1978" s="250"/>
    </row>
    <row r="1979" spans="2:6" x14ac:dyDescent="0.35">
      <c r="B1979" s="84">
        <v>1934</v>
      </c>
      <c r="C1979" s="113">
        <v>0</v>
      </c>
      <c r="D1979" s="250"/>
      <c r="F1979" s="250"/>
    </row>
    <row r="1980" spans="2:6" x14ac:dyDescent="0.35">
      <c r="B1980" s="84">
        <v>1935</v>
      </c>
      <c r="C1980" s="113">
        <v>0</v>
      </c>
      <c r="D1980" s="250"/>
      <c r="F1980" s="250"/>
    </row>
    <row r="1981" spans="2:6" x14ac:dyDescent="0.35">
      <c r="B1981" s="84">
        <v>1936</v>
      </c>
      <c r="C1981" s="113">
        <v>53.49199456294135</v>
      </c>
      <c r="D1981" s="250"/>
      <c r="F1981" s="250"/>
    </row>
    <row r="1982" spans="2:6" x14ac:dyDescent="0.35">
      <c r="B1982" s="84">
        <v>1937</v>
      </c>
      <c r="C1982" s="113">
        <v>65.716827689121487</v>
      </c>
      <c r="D1982" s="250"/>
      <c r="F1982" s="250"/>
    </row>
    <row r="1983" spans="2:6" x14ac:dyDescent="0.35">
      <c r="B1983" s="84">
        <v>1938</v>
      </c>
      <c r="C1983" s="113">
        <v>77.293819113904675</v>
      </c>
      <c r="D1983" s="250"/>
      <c r="F1983" s="250"/>
    </row>
    <row r="1984" spans="2:6" x14ac:dyDescent="0.35">
      <c r="B1984" s="84">
        <v>1939</v>
      </c>
      <c r="C1984" s="113">
        <v>95.161200554546156</v>
      </c>
      <c r="D1984" s="250"/>
      <c r="F1984" s="250"/>
    </row>
    <row r="1985" spans="2:6" x14ac:dyDescent="0.35">
      <c r="B1985" s="84">
        <v>1940</v>
      </c>
      <c r="C1985" s="113">
        <v>87.925815602998483</v>
      </c>
      <c r="D1985" s="250"/>
      <c r="F1985" s="250"/>
    </row>
    <row r="1986" spans="2:6" x14ac:dyDescent="0.35">
      <c r="B1986" s="84">
        <v>1941</v>
      </c>
      <c r="C1986" s="113">
        <v>77.95448260450452</v>
      </c>
      <c r="D1986" s="250"/>
      <c r="F1986" s="250"/>
    </row>
    <row r="1987" spans="2:6" x14ac:dyDescent="0.35">
      <c r="B1987" s="84">
        <v>1942</v>
      </c>
      <c r="C1987" s="113">
        <v>68.585428835231866</v>
      </c>
      <c r="D1987" s="250"/>
      <c r="F1987" s="250"/>
    </row>
    <row r="1988" spans="2:6" x14ac:dyDescent="0.35">
      <c r="B1988" s="84">
        <v>1943</v>
      </c>
      <c r="C1988" s="113">
        <v>61.846351496018706</v>
      </c>
      <c r="D1988" s="250"/>
      <c r="F1988" s="250"/>
    </row>
    <row r="1989" spans="2:6" x14ac:dyDescent="0.35">
      <c r="B1989" s="84">
        <v>1944</v>
      </c>
      <c r="C1989" s="113">
        <v>51.366850283335651</v>
      </c>
      <c r="D1989" s="250"/>
      <c r="F1989" s="250"/>
    </row>
    <row r="1990" spans="2:6" x14ac:dyDescent="0.35">
      <c r="B1990" s="84">
        <v>1945</v>
      </c>
      <c r="C1990" s="113">
        <v>45.618230991767355</v>
      </c>
      <c r="D1990" s="250"/>
      <c r="F1990" s="250"/>
    </row>
    <row r="1991" spans="2:6" x14ac:dyDescent="0.35">
      <c r="B1991" s="84">
        <v>1946</v>
      </c>
      <c r="C1991" s="113">
        <v>43.575801598214746</v>
      </c>
      <c r="D1991" s="250"/>
      <c r="F1991" s="250"/>
    </row>
    <row r="1992" spans="2:6" x14ac:dyDescent="0.35">
      <c r="B1992" s="84">
        <v>1947</v>
      </c>
      <c r="C1992" s="113">
        <v>44.307768713606407</v>
      </c>
      <c r="D1992" s="250"/>
      <c r="F1992" s="250"/>
    </row>
    <row r="1993" spans="2:6" x14ac:dyDescent="0.35">
      <c r="B1993" s="84">
        <v>1948</v>
      </c>
      <c r="C1993" s="113">
        <v>49.121457995532232</v>
      </c>
      <c r="D1993" s="250"/>
      <c r="F1993" s="250"/>
    </row>
    <row r="1994" spans="2:6" x14ac:dyDescent="0.35">
      <c r="B1994" s="84">
        <v>1949</v>
      </c>
      <c r="C1994" s="113">
        <v>57.798551754031912</v>
      </c>
      <c r="D1994" s="250"/>
      <c r="F1994" s="250"/>
    </row>
    <row r="1995" spans="2:6" x14ac:dyDescent="0.35">
      <c r="B1995" s="84">
        <v>1950</v>
      </c>
      <c r="C1995" s="113">
        <v>75.318646478257989</v>
      </c>
      <c r="D1995" s="250"/>
      <c r="F1995" s="250"/>
    </row>
    <row r="1996" spans="2:6" x14ac:dyDescent="0.35">
      <c r="B1996" s="84">
        <v>1951</v>
      </c>
      <c r="C1996" s="113">
        <v>86.401861897801808</v>
      </c>
      <c r="D1996" s="250"/>
      <c r="F1996" s="250"/>
    </row>
    <row r="1997" spans="2:6" x14ac:dyDescent="0.35">
      <c r="B1997" s="84">
        <v>1952</v>
      </c>
      <c r="C1997" s="113">
        <v>81.018241984453212</v>
      </c>
      <c r="D1997" s="250"/>
      <c r="F1997" s="250"/>
    </row>
    <row r="1998" spans="2:6" x14ac:dyDescent="0.35">
      <c r="B1998" s="84">
        <v>1953</v>
      </c>
      <c r="C1998" s="113">
        <v>76.693309373213864</v>
      </c>
      <c r="D1998" s="250"/>
      <c r="F1998" s="250"/>
    </row>
    <row r="1999" spans="2:6" x14ac:dyDescent="0.35">
      <c r="B1999" s="84">
        <v>1954</v>
      </c>
      <c r="C1999" s="113">
        <v>7.4560015175729948</v>
      </c>
      <c r="D1999" s="250"/>
      <c r="F1999" s="250"/>
    </row>
    <row r="2000" spans="2:6" x14ac:dyDescent="0.35">
      <c r="B2000" s="84">
        <v>1955</v>
      </c>
      <c r="C2000" s="113">
        <v>7.0825879508648608</v>
      </c>
      <c r="D2000" s="250"/>
      <c r="F2000" s="250"/>
    </row>
    <row r="2001" spans="2:6" x14ac:dyDescent="0.35">
      <c r="B2001" s="84">
        <v>1956</v>
      </c>
      <c r="C2001" s="113">
        <v>3.1238168616091491</v>
      </c>
      <c r="D2001" s="250"/>
      <c r="F2001" s="250"/>
    </row>
    <row r="2002" spans="2:6" x14ac:dyDescent="0.35">
      <c r="B2002" s="84">
        <v>1957</v>
      </c>
      <c r="C2002" s="113">
        <v>0</v>
      </c>
      <c r="D2002" s="250"/>
      <c r="F2002" s="250"/>
    </row>
    <row r="2003" spans="2:6" x14ac:dyDescent="0.35">
      <c r="B2003" s="84">
        <v>1958</v>
      </c>
      <c r="C2003" s="113">
        <v>0</v>
      </c>
      <c r="D2003" s="250"/>
      <c r="F2003" s="250"/>
    </row>
    <row r="2004" spans="2:6" x14ac:dyDescent="0.35">
      <c r="B2004" s="84">
        <v>1959</v>
      </c>
      <c r="C2004" s="113">
        <v>0</v>
      </c>
      <c r="D2004" s="250"/>
      <c r="F2004" s="250"/>
    </row>
    <row r="2005" spans="2:6" x14ac:dyDescent="0.35">
      <c r="B2005" s="84">
        <v>1960</v>
      </c>
      <c r="C2005" s="113">
        <v>66.79019739107639</v>
      </c>
      <c r="D2005" s="250"/>
      <c r="F2005" s="250"/>
    </row>
    <row r="2006" spans="2:6" x14ac:dyDescent="0.35">
      <c r="B2006" s="84">
        <v>1961</v>
      </c>
      <c r="C2006" s="113">
        <v>62.245634603254807</v>
      </c>
      <c r="D2006" s="250"/>
      <c r="F2006" s="250"/>
    </row>
    <row r="2007" spans="2:6" x14ac:dyDescent="0.35">
      <c r="B2007" s="84">
        <v>1962</v>
      </c>
      <c r="C2007" s="113">
        <v>80.136902308294793</v>
      </c>
      <c r="D2007" s="250"/>
      <c r="F2007" s="250"/>
    </row>
    <row r="2008" spans="2:6" x14ac:dyDescent="0.35">
      <c r="B2008" s="84">
        <v>1963</v>
      </c>
      <c r="C2008" s="113">
        <v>99.410875281013261</v>
      </c>
      <c r="D2008" s="250"/>
      <c r="F2008" s="250"/>
    </row>
    <row r="2009" spans="2:6" x14ac:dyDescent="0.35">
      <c r="B2009" s="84">
        <v>1964</v>
      </c>
      <c r="C2009" s="113">
        <v>93.673128680638172</v>
      </c>
      <c r="D2009" s="250"/>
      <c r="F2009" s="250"/>
    </row>
    <row r="2010" spans="2:6" x14ac:dyDescent="0.35">
      <c r="B2010" s="84">
        <v>1965</v>
      </c>
      <c r="C2010" s="113">
        <v>78.507801024101369</v>
      </c>
      <c r="D2010" s="250"/>
      <c r="F2010" s="250"/>
    </row>
    <row r="2011" spans="2:6" x14ac:dyDescent="0.35">
      <c r="B2011" s="84">
        <v>1966</v>
      </c>
      <c r="C2011" s="113">
        <v>70.954100780703328</v>
      </c>
      <c r="D2011" s="250"/>
      <c r="F2011" s="250"/>
    </row>
    <row r="2012" spans="2:6" x14ac:dyDescent="0.35">
      <c r="B2012" s="84">
        <v>1967</v>
      </c>
      <c r="C2012" s="113">
        <v>61.209726729973724</v>
      </c>
      <c r="D2012" s="250"/>
      <c r="F2012" s="250"/>
    </row>
    <row r="2013" spans="2:6" x14ac:dyDescent="0.35">
      <c r="B2013" s="84">
        <v>1968</v>
      </c>
      <c r="C2013" s="113">
        <v>53.361857570104519</v>
      </c>
      <c r="D2013" s="250"/>
      <c r="F2013" s="250"/>
    </row>
    <row r="2014" spans="2:6" x14ac:dyDescent="0.35">
      <c r="B2014" s="84">
        <v>1969</v>
      </c>
      <c r="C2014" s="113">
        <v>53.023485258709186</v>
      </c>
      <c r="D2014" s="250"/>
      <c r="F2014" s="250"/>
    </row>
    <row r="2015" spans="2:6" x14ac:dyDescent="0.35">
      <c r="B2015" s="84">
        <v>1970</v>
      </c>
      <c r="C2015" s="113">
        <v>47.971121986301725</v>
      </c>
      <c r="D2015" s="250"/>
      <c r="F2015" s="250"/>
    </row>
    <row r="2016" spans="2:6" x14ac:dyDescent="0.35">
      <c r="B2016" s="84">
        <v>1971</v>
      </c>
      <c r="C2016" s="113">
        <v>49.201870828427516</v>
      </c>
      <c r="D2016" s="250"/>
      <c r="F2016" s="250"/>
    </row>
    <row r="2017" spans="2:6" x14ac:dyDescent="0.35">
      <c r="B2017" s="84">
        <v>1972</v>
      </c>
      <c r="C2017" s="113">
        <v>53.531390937769935</v>
      </c>
      <c r="D2017" s="250"/>
      <c r="F2017" s="250"/>
    </row>
    <row r="2018" spans="2:6" x14ac:dyDescent="0.35">
      <c r="B2018" s="84">
        <v>1973</v>
      </c>
      <c r="C2018" s="113">
        <v>59.619699587145966</v>
      </c>
      <c r="D2018" s="250"/>
      <c r="F2018" s="250"/>
    </row>
    <row r="2019" spans="2:6" x14ac:dyDescent="0.35">
      <c r="B2019" s="84">
        <v>1974</v>
      </c>
      <c r="C2019" s="113">
        <v>72.787894538076799</v>
      </c>
      <c r="D2019" s="250"/>
      <c r="F2019" s="250"/>
    </row>
    <row r="2020" spans="2:6" x14ac:dyDescent="0.35">
      <c r="B2020" s="84">
        <v>1975</v>
      </c>
      <c r="C2020" s="113">
        <v>76.892546810227969</v>
      </c>
      <c r="D2020" s="250"/>
      <c r="F2020" s="250"/>
    </row>
    <row r="2021" spans="2:6" x14ac:dyDescent="0.35">
      <c r="B2021" s="84">
        <v>1976</v>
      </c>
      <c r="C2021" s="113">
        <v>71.464378887394389</v>
      </c>
      <c r="D2021" s="250"/>
      <c r="F2021" s="250"/>
    </row>
    <row r="2022" spans="2:6" x14ac:dyDescent="0.35">
      <c r="B2022" s="84">
        <v>1977</v>
      </c>
      <c r="C2022" s="113">
        <v>70.022883352517425</v>
      </c>
      <c r="D2022" s="250"/>
      <c r="F2022" s="250"/>
    </row>
    <row r="2023" spans="2:6" x14ac:dyDescent="0.35">
      <c r="B2023" s="84">
        <v>1978</v>
      </c>
      <c r="C2023" s="113">
        <v>0.25318548896021997</v>
      </c>
      <c r="D2023" s="250"/>
      <c r="F2023" s="250"/>
    </row>
    <row r="2024" spans="2:6" x14ac:dyDescent="0.35">
      <c r="B2024" s="84">
        <v>1979</v>
      </c>
      <c r="C2024" s="113">
        <v>0</v>
      </c>
      <c r="D2024" s="250"/>
      <c r="F2024" s="250"/>
    </row>
    <row r="2025" spans="2:6" x14ac:dyDescent="0.35">
      <c r="B2025" s="84">
        <v>1980</v>
      </c>
      <c r="C2025" s="113">
        <v>0</v>
      </c>
      <c r="D2025" s="250"/>
      <c r="F2025" s="250"/>
    </row>
    <row r="2026" spans="2:6" x14ac:dyDescent="0.35">
      <c r="B2026" s="84">
        <v>1981</v>
      </c>
      <c r="C2026" s="113">
        <v>0</v>
      </c>
      <c r="D2026" s="250"/>
      <c r="F2026" s="250"/>
    </row>
    <row r="2027" spans="2:6" x14ac:dyDescent="0.35">
      <c r="B2027" s="84">
        <v>1982</v>
      </c>
      <c r="C2027" s="113">
        <v>0</v>
      </c>
      <c r="D2027" s="250"/>
      <c r="F2027" s="250"/>
    </row>
    <row r="2028" spans="2:6" x14ac:dyDescent="0.35">
      <c r="B2028" s="84">
        <v>1983</v>
      </c>
      <c r="C2028" s="113">
        <v>0</v>
      </c>
      <c r="D2028" s="250"/>
      <c r="F2028" s="250"/>
    </row>
    <row r="2029" spans="2:6" x14ac:dyDescent="0.35">
      <c r="B2029" s="84">
        <v>1984</v>
      </c>
      <c r="C2029" s="113">
        <v>68.310854021412666</v>
      </c>
      <c r="D2029" s="250"/>
      <c r="F2029" s="250"/>
    </row>
    <row r="2030" spans="2:6" x14ac:dyDescent="0.35">
      <c r="B2030" s="84">
        <v>1985</v>
      </c>
      <c r="C2030" s="113">
        <v>62.518223915783935</v>
      </c>
      <c r="D2030" s="250"/>
      <c r="F2030" s="250"/>
    </row>
    <row r="2031" spans="2:6" x14ac:dyDescent="0.35">
      <c r="B2031" s="84">
        <v>1986</v>
      </c>
      <c r="C2031" s="113">
        <v>78.130137734716442</v>
      </c>
      <c r="D2031" s="250"/>
      <c r="F2031" s="250"/>
    </row>
    <row r="2032" spans="2:6" x14ac:dyDescent="0.35">
      <c r="B2032" s="84">
        <v>1987</v>
      </c>
      <c r="C2032" s="113">
        <v>94.94182433314441</v>
      </c>
      <c r="D2032" s="250"/>
      <c r="F2032" s="250"/>
    </row>
    <row r="2033" spans="2:6" x14ac:dyDescent="0.35">
      <c r="B2033" s="84">
        <v>1988</v>
      </c>
      <c r="C2033" s="113">
        <v>93.638875446057938</v>
      </c>
      <c r="D2033" s="250"/>
      <c r="F2033" s="250"/>
    </row>
    <row r="2034" spans="2:6" x14ac:dyDescent="0.35">
      <c r="B2034" s="84">
        <v>1989</v>
      </c>
      <c r="C2034" s="113">
        <v>78.866932777220882</v>
      </c>
      <c r="D2034" s="250"/>
      <c r="F2034" s="250"/>
    </row>
    <row r="2035" spans="2:6" x14ac:dyDescent="0.35">
      <c r="B2035" s="84">
        <v>1990</v>
      </c>
      <c r="C2035" s="113">
        <v>75.040909628016792</v>
      </c>
      <c r="D2035" s="250"/>
      <c r="F2035" s="250"/>
    </row>
    <row r="2036" spans="2:6" x14ac:dyDescent="0.35">
      <c r="B2036" s="84">
        <v>1991</v>
      </c>
      <c r="C2036" s="113">
        <v>64.306826291418091</v>
      </c>
      <c r="D2036" s="250"/>
      <c r="F2036" s="250"/>
    </row>
    <row r="2037" spans="2:6" x14ac:dyDescent="0.35">
      <c r="B2037" s="84">
        <v>1992</v>
      </c>
      <c r="C2037" s="113">
        <v>54.636894339126393</v>
      </c>
      <c r="D2037" s="250"/>
      <c r="F2037" s="250"/>
    </row>
    <row r="2038" spans="2:6" x14ac:dyDescent="0.35">
      <c r="B2038" s="84">
        <v>1993</v>
      </c>
      <c r="C2038" s="113">
        <v>50.899009045448274</v>
      </c>
      <c r="D2038" s="250"/>
      <c r="F2038" s="250"/>
    </row>
    <row r="2039" spans="2:6" x14ac:dyDescent="0.35">
      <c r="B2039" s="84">
        <v>1994</v>
      </c>
      <c r="C2039" s="113">
        <v>46.282665637197319</v>
      </c>
      <c r="D2039" s="250"/>
      <c r="F2039" s="250"/>
    </row>
    <row r="2040" spans="2:6" x14ac:dyDescent="0.35">
      <c r="B2040" s="84">
        <v>1995</v>
      </c>
      <c r="C2040" s="113">
        <v>49.436178895999255</v>
      </c>
      <c r="D2040" s="250"/>
      <c r="F2040" s="250"/>
    </row>
    <row r="2041" spans="2:6" x14ac:dyDescent="0.35">
      <c r="B2041" s="84">
        <v>1996</v>
      </c>
      <c r="C2041" s="113">
        <v>53.028642880234997</v>
      </c>
      <c r="D2041" s="250"/>
      <c r="F2041" s="250"/>
    </row>
    <row r="2042" spans="2:6" x14ac:dyDescent="0.35">
      <c r="B2042" s="84">
        <v>1997</v>
      </c>
      <c r="C2042" s="113">
        <v>61.786238149665273</v>
      </c>
      <c r="D2042" s="250"/>
      <c r="F2042" s="250"/>
    </row>
    <row r="2043" spans="2:6" x14ac:dyDescent="0.35">
      <c r="B2043" s="84">
        <v>1998</v>
      </c>
      <c r="C2043" s="113">
        <v>82.395768259545065</v>
      </c>
      <c r="D2043" s="250"/>
      <c r="F2043" s="250"/>
    </row>
    <row r="2044" spans="2:6" x14ac:dyDescent="0.35">
      <c r="B2044" s="84">
        <v>1999</v>
      </c>
      <c r="C2044" s="113">
        <v>87.153580327418226</v>
      </c>
      <c r="D2044" s="250"/>
      <c r="F2044" s="250"/>
    </row>
    <row r="2045" spans="2:6" x14ac:dyDescent="0.35">
      <c r="B2045" s="84">
        <v>2000</v>
      </c>
      <c r="C2045" s="113">
        <v>72.314070545007823</v>
      </c>
      <c r="D2045" s="250"/>
      <c r="F2045" s="250"/>
    </row>
    <row r="2046" spans="2:6" x14ac:dyDescent="0.35">
      <c r="B2046" s="84">
        <v>2001</v>
      </c>
      <c r="C2046" s="113">
        <v>67.605794612480466</v>
      </c>
      <c r="D2046" s="250"/>
      <c r="F2046" s="250"/>
    </row>
    <row r="2047" spans="2:6" x14ac:dyDescent="0.35">
      <c r="B2047" s="84">
        <v>2002</v>
      </c>
      <c r="C2047" s="113">
        <v>0</v>
      </c>
      <c r="D2047" s="250"/>
      <c r="F2047" s="250"/>
    </row>
    <row r="2048" spans="2:6" x14ac:dyDescent="0.35">
      <c r="B2048" s="84">
        <v>2003</v>
      </c>
      <c r="C2048" s="113">
        <v>0</v>
      </c>
      <c r="D2048" s="250"/>
      <c r="F2048" s="250"/>
    </row>
    <row r="2049" spans="2:6" x14ac:dyDescent="0.35">
      <c r="B2049" s="84">
        <v>2004</v>
      </c>
      <c r="C2049" s="113">
        <v>0</v>
      </c>
      <c r="D2049" s="250"/>
      <c r="F2049" s="250"/>
    </row>
    <row r="2050" spans="2:6" x14ac:dyDescent="0.35">
      <c r="B2050" s="84">
        <v>2005</v>
      </c>
      <c r="C2050" s="113">
        <v>0</v>
      </c>
      <c r="D2050" s="250"/>
      <c r="F2050" s="250"/>
    </row>
    <row r="2051" spans="2:6" x14ac:dyDescent="0.35">
      <c r="B2051" s="84">
        <v>2006</v>
      </c>
      <c r="C2051" s="113">
        <v>0</v>
      </c>
      <c r="D2051" s="250"/>
      <c r="F2051" s="250"/>
    </row>
    <row r="2052" spans="2:6" x14ac:dyDescent="0.35">
      <c r="B2052" s="84">
        <v>2007</v>
      </c>
      <c r="C2052" s="113">
        <v>0</v>
      </c>
      <c r="D2052" s="250"/>
      <c r="F2052" s="250"/>
    </row>
    <row r="2053" spans="2:6" x14ac:dyDescent="0.35">
      <c r="B2053" s="84">
        <v>2008</v>
      </c>
      <c r="C2053" s="113">
        <v>68.060704771077965</v>
      </c>
      <c r="D2053" s="250"/>
      <c r="F2053" s="250"/>
    </row>
    <row r="2054" spans="2:6" x14ac:dyDescent="0.35">
      <c r="B2054" s="84">
        <v>2009</v>
      </c>
      <c r="C2054" s="113">
        <v>70.40793508794593</v>
      </c>
      <c r="D2054" s="250"/>
      <c r="F2054" s="250"/>
    </row>
    <row r="2055" spans="2:6" x14ac:dyDescent="0.35">
      <c r="B2055" s="84">
        <v>2010</v>
      </c>
      <c r="C2055" s="113">
        <v>80.040501552195536</v>
      </c>
      <c r="D2055" s="250"/>
      <c r="F2055" s="250"/>
    </row>
    <row r="2056" spans="2:6" x14ac:dyDescent="0.35">
      <c r="B2056" s="84">
        <v>2011</v>
      </c>
      <c r="C2056" s="113">
        <v>97.94388199034465</v>
      </c>
      <c r="D2056" s="250"/>
      <c r="F2056" s="250"/>
    </row>
    <row r="2057" spans="2:6" x14ac:dyDescent="0.35">
      <c r="B2057" s="84">
        <v>2012</v>
      </c>
      <c r="C2057" s="113">
        <v>95.677333018417386</v>
      </c>
      <c r="D2057" s="250"/>
      <c r="F2057" s="250"/>
    </row>
    <row r="2058" spans="2:6" x14ac:dyDescent="0.35">
      <c r="B2058" s="84">
        <v>2013</v>
      </c>
      <c r="C2058" s="113">
        <v>81.181846877184469</v>
      </c>
      <c r="D2058" s="250"/>
      <c r="F2058" s="250"/>
    </row>
    <row r="2059" spans="2:6" x14ac:dyDescent="0.35">
      <c r="B2059" s="84">
        <v>2014</v>
      </c>
      <c r="C2059" s="113">
        <v>75.2170391844666</v>
      </c>
      <c r="D2059" s="250"/>
      <c r="F2059" s="250"/>
    </row>
    <row r="2060" spans="2:6" x14ac:dyDescent="0.35">
      <c r="B2060" s="84">
        <v>2015</v>
      </c>
      <c r="C2060" s="113">
        <v>64.017795732814122</v>
      </c>
      <c r="D2060" s="250"/>
      <c r="F2060" s="250"/>
    </row>
    <row r="2061" spans="2:6" x14ac:dyDescent="0.35">
      <c r="B2061" s="84">
        <v>2016</v>
      </c>
      <c r="C2061" s="113">
        <v>56.259875483916787</v>
      </c>
      <c r="D2061" s="250"/>
      <c r="F2061" s="250"/>
    </row>
    <row r="2062" spans="2:6" x14ac:dyDescent="0.35">
      <c r="B2062" s="84">
        <v>2017</v>
      </c>
      <c r="C2062" s="113">
        <v>53.895993093501389</v>
      </c>
      <c r="D2062" s="250"/>
      <c r="F2062" s="250"/>
    </row>
    <row r="2063" spans="2:6" x14ac:dyDescent="0.35">
      <c r="B2063" s="84">
        <v>2018</v>
      </c>
      <c r="C2063" s="113">
        <v>50.925781321762194</v>
      </c>
      <c r="D2063" s="250"/>
      <c r="F2063" s="250"/>
    </row>
    <row r="2064" spans="2:6" x14ac:dyDescent="0.35">
      <c r="B2064" s="84">
        <v>2019</v>
      </c>
      <c r="C2064" s="113">
        <v>51.287236257402427</v>
      </c>
      <c r="D2064" s="250"/>
      <c r="F2064" s="250"/>
    </row>
    <row r="2065" spans="2:6" x14ac:dyDescent="0.35">
      <c r="B2065" s="84">
        <v>2020</v>
      </c>
      <c r="C2065" s="113">
        <v>53.778863222581016</v>
      </c>
      <c r="D2065" s="250"/>
      <c r="F2065" s="250"/>
    </row>
    <row r="2066" spans="2:6" x14ac:dyDescent="0.35">
      <c r="B2066" s="84">
        <v>2021</v>
      </c>
      <c r="C2066" s="113">
        <v>63.754001705363187</v>
      </c>
      <c r="D2066" s="250"/>
      <c r="F2066" s="250"/>
    </row>
    <row r="2067" spans="2:6" x14ac:dyDescent="0.35">
      <c r="B2067" s="84">
        <v>2022</v>
      </c>
      <c r="C2067" s="113">
        <v>77.987668454007746</v>
      </c>
      <c r="D2067" s="250"/>
      <c r="F2067" s="250"/>
    </row>
    <row r="2068" spans="2:6" x14ac:dyDescent="0.35">
      <c r="B2068" s="84">
        <v>2023</v>
      </c>
      <c r="C2068" s="113">
        <v>85.714608348324205</v>
      </c>
      <c r="D2068" s="250"/>
      <c r="F2068" s="250"/>
    </row>
    <row r="2069" spans="2:6" x14ac:dyDescent="0.35">
      <c r="B2069" s="84">
        <v>2024</v>
      </c>
      <c r="C2069" s="113">
        <v>76.594170456658048</v>
      </c>
      <c r="D2069" s="250"/>
      <c r="F2069" s="250"/>
    </row>
    <row r="2070" spans="2:6" x14ac:dyDescent="0.35">
      <c r="B2070" s="84">
        <v>2025</v>
      </c>
      <c r="C2070" s="113">
        <v>71.064430020406647</v>
      </c>
      <c r="D2070" s="250"/>
      <c r="F2070" s="250"/>
    </row>
    <row r="2071" spans="2:6" x14ac:dyDescent="0.35">
      <c r="B2071" s="84">
        <v>2026</v>
      </c>
      <c r="C2071" s="113">
        <v>1.6488522696881893</v>
      </c>
      <c r="D2071" s="250"/>
      <c r="F2071" s="250"/>
    </row>
    <row r="2072" spans="2:6" x14ac:dyDescent="0.35">
      <c r="B2072" s="84">
        <v>2027</v>
      </c>
      <c r="C2072" s="113">
        <v>0.23555988458288912</v>
      </c>
      <c r="D2072" s="250"/>
      <c r="F2072" s="250"/>
    </row>
    <row r="2073" spans="2:6" x14ac:dyDescent="0.35">
      <c r="B2073" s="84">
        <v>2028</v>
      </c>
      <c r="C2073" s="113">
        <v>0</v>
      </c>
      <c r="D2073" s="250"/>
      <c r="F2073" s="250"/>
    </row>
    <row r="2074" spans="2:6" x14ac:dyDescent="0.35">
      <c r="B2074" s="84">
        <v>2029</v>
      </c>
      <c r="C2074" s="113">
        <v>0</v>
      </c>
      <c r="D2074" s="250"/>
      <c r="F2074" s="250"/>
    </row>
    <row r="2075" spans="2:6" x14ac:dyDescent="0.35">
      <c r="B2075" s="84">
        <v>2030</v>
      </c>
      <c r="C2075" s="113">
        <v>0</v>
      </c>
      <c r="D2075" s="250"/>
      <c r="F2075" s="250"/>
    </row>
    <row r="2076" spans="2:6" x14ac:dyDescent="0.35">
      <c r="B2076" s="84">
        <v>2031</v>
      </c>
      <c r="C2076" s="113">
        <v>3.4458822874088098</v>
      </c>
      <c r="D2076" s="250"/>
      <c r="F2076" s="250"/>
    </row>
    <row r="2077" spans="2:6" x14ac:dyDescent="0.35">
      <c r="B2077" s="84">
        <v>2032</v>
      </c>
      <c r="C2077" s="113">
        <v>76.173556529752958</v>
      </c>
      <c r="D2077" s="250"/>
      <c r="F2077" s="250"/>
    </row>
    <row r="2078" spans="2:6" x14ac:dyDescent="0.35">
      <c r="B2078" s="84">
        <v>2033</v>
      </c>
      <c r="C2078" s="113">
        <v>73.778525280133323</v>
      </c>
      <c r="D2078" s="250"/>
      <c r="F2078" s="250"/>
    </row>
    <row r="2079" spans="2:6" x14ac:dyDescent="0.35">
      <c r="B2079" s="84">
        <v>2034</v>
      </c>
      <c r="C2079" s="113">
        <v>86.357773315212384</v>
      </c>
      <c r="D2079" s="250"/>
      <c r="F2079" s="250"/>
    </row>
    <row r="2080" spans="2:6" x14ac:dyDescent="0.35">
      <c r="B2080" s="84">
        <v>2035</v>
      </c>
      <c r="C2080" s="113">
        <v>103.47526626955798</v>
      </c>
      <c r="D2080" s="250"/>
      <c r="F2080" s="250"/>
    </row>
    <row r="2081" spans="2:6" x14ac:dyDescent="0.35">
      <c r="B2081" s="84">
        <v>2036</v>
      </c>
      <c r="C2081" s="113">
        <v>103.14633869137333</v>
      </c>
      <c r="D2081" s="250"/>
      <c r="F2081" s="250"/>
    </row>
    <row r="2082" spans="2:6" x14ac:dyDescent="0.35">
      <c r="B2082" s="84">
        <v>2037</v>
      </c>
      <c r="C2082" s="113">
        <v>86.947804147711906</v>
      </c>
      <c r="D2082" s="250"/>
      <c r="F2082" s="250"/>
    </row>
    <row r="2083" spans="2:6" x14ac:dyDescent="0.35">
      <c r="B2083" s="84">
        <v>2038</v>
      </c>
      <c r="C2083" s="113">
        <v>78.248216648289571</v>
      </c>
      <c r="D2083" s="250"/>
      <c r="F2083" s="250"/>
    </row>
    <row r="2084" spans="2:6" x14ac:dyDescent="0.35">
      <c r="B2084" s="84">
        <v>2039</v>
      </c>
      <c r="C2084" s="113">
        <v>69.226174771562171</v>
      </c>
      <c r="D2084" s="250"/>
      <c r="F2084" s="250"/>
    </row>
    <row r="2085" spans="2:6" x14ac:dyDescent="0.35">
      <c r="B2085" s="84">
        <v>2040</v>
      </c>
      <c r="C2085" s="113">
        <v>56.213976426115451</v>
      </c>
      <c r="D2085" s="250"/>
      <c r="F2085" s="250"/>
    </row>
    <row r="2086" spans="2:6" x14ac:dyDescent="0.35">
      <c r="B2086" s="84">
        <v>2041</v>
      </c>
      <c r="C2086" s="113">
        <v>54.764952853066106</v>
      </c>
      <c r="D2086" s="250"/>
      <c r="F2086" s="250"/>
    </row>
    <row r="2087" spans="2:6" x14ac:dyDescent="0.35">
      <c r="B2087" s="84">
        <v>2042</v>
      </c>
      <c r="C2087" s="113">
        <v>50.677738726880747</v>
      </c>
      <c r="D2087" s="250"/>
      <c r="F2087" s="250"/>
    </row>
    <row r="2088" spans="2:6" x14ac:dyDescent="0.35">
      <c r="B2088" s="84">
        <v>2043</v>
      </c>
      <c r="C2088" s="113">
        <v>50.511161044109265</v>
      </c>
      <c r="D2088" s="250"/>
      <c r="F2088" s="250"/>
    </row>
    <row r="2089" spans="2:6" x14ac:dyDescent="0.35">
      <c r="B2089" s="84">
        <v>2044</v>
      </c>
      <c r="C2089" s="113">
        <v>53.236579214689442</v>
      </c>
      <c r="D2089" s="250"/>
      <c r="F2089" s="250"/>
    </row>
    <row r="2090" spans="2:6" x14ac:dyDescent="0.35">
      <c r="B2090" s="84">
        <v>2045</v>
      </c>
      <c r="C2090" s="113">
        <v>62.839598859117203</v>
      </c>
      <c r="D2090" s="250"/>
      <c r="F2090" s="250"/>
    </row>
    <row r="2091" spans="2:6" x14ac:dyDescent="0.35">
      <c r="B2091" s="84">
        <v>2046</v>
      </c>
      <c r="C2091" s="113">
        <v>75.436496801491501</v>
      </c>
      <c r="D2091" s="250"/>
      <c r="F2091" s="250"/>
    </row>
    <row r="2092" spans="2:6" x14ac:dyDescent="0.35">
      <c r="B2092" s="84">
        <v>2047</v>
      </c>
      <c r="C2092" s="113">
        <v>81.461189493139784</v>
      </c>
      <c r="D2092" s="250"/>
      <c r="F2092" s="250"/>
    </row>
    <row r="2093" spans="2:6" x14ac:dyDescent="0.35">
      <c r="B2093" s="84">
        <v>2048</v>
      </c>
      <c r="C2093" s="113">
        <v>73.916113047857962</v>
      </c>
      <c r="D2093" s="250"/>
      <c r="F2093" s="250"/>
    </row>
    <row r="2094" spans="2:6" x14ac:dyDescent="0.35">
      <c r="B2094" s="84">
        <v>2049</v>
      </c>
      <c r="C2094" s="113">
        <v>67.737192752426694</v>
      </c>
      <c r="D2094" s="250"/>
      <c r="F2094" s="250"/>
    </row>
    <row r="2095" spans="2:6" x14ac:dyDescent="0.35">
      <c r="B2095" s="84">
        <v>2050</v>
      </c>
      <c r="C2095" s="113">
        <v>0</v>
      </c>
      <c r="D2095" s="250"/>
      <c r="F2095" s="250"/>
    </row>
    <row r="2096" spans="2:6" x14ac:dyDescent="0.35">
      <c r="B2096" s="84">
        <v>2051</v>
      </c>
      <c r="C2096" s="113">
        <v>0</v>
      </c>
      <c r="D2096" s="250"/>
      <c r="F2096" s="250"/>
    </row>
    <row r="2097" spans="2:6" x14ac:dyDescent="0.35">
      <c r="B2097" s="84">
        <v>2052</v>
      </c>
      <c r="C2097" s="113">
        <v>0</v>
      </c>
      <c r="D2097" s="250"/>
      <c r="F2097" s="250"/>
    </row>
    <row r="2098" spans="2:6" x14ac:dyDescent="0.35">
      <c r="B2098" s="84">
        <v>2053</v>
      </c>
      <c r="C2098" s="113">
        <v>0</v>
      </c>
      <c r="D2098" s="250"/>
      <c r="F2098" s="250"/>
    </row>
    <row r="2099" spans="2:6" x14ac:dyDescent="0.35">
      <c r="B2099" s="84">
        <v>2054</v>
      </c>
      <c r="C2099" s="113">
        <v>0</v>
      </c>
      <c r="D2099" s="250"/>
      <c r="F2099" s="250"/>
    </row>
    <row r="2100" spans="2:6" x14ac:dyDescent="0.35">
      <c r="B2100" s="84">
        <v>2055</v>
      </c>
      <c r="C2100" s="113">
        <v>0.87189363990484026</v>
      </c>
      <c r="D2100" s="250"/>
      <c r="F2100" s="250"/>
    </row>
    <row r="2101" spans="2:6" x14ac:dyDescent="0.35">
      <c r="B2101" s="84">
        <v>2056</v>
      </c>
      <c r="C2101" s="113">
        <v>74.656090516274844</v>
      </c>
      <c r="D2101" s="250"/>
      <c r="F2101" s="250"/>
    </row>
    <row r="2102" spans="2:6" x14ac:dyDescent="0.35">
      <c r="B2102" s="84">
        <v>2057</v>
      </c>
      <c r="C2102" s="113">
        <v>78.475575018841624</v>
      </c>
      <c r="D2102" s="250"/>
      <c r="F2102" s="250"/>
    </row>
    <row r="2103" spans="2:6" x14ac:dyDescent="0.35">
      <c r="B2103" s="84">
        <v>2058</v>
      </c>
      <c r="C2103" s="113">
        <v>86.837552167800439</v>
      </c>
      <c r="D2103" s="250"/>
      <c r="F2103" s="250"/>
    </row>
    <row r="2104" spans="2:6" x14ac:dyDescent="0.35">
      <c r="B2104" s="84">
        <v>2059</v>
      </c>
      <c r="C2104" s="113">
        <v>96.184179892985</v>
      </c>
      <c r="D2104" s="250"/>
      <c r="F2104" s="250"/>
    </row>
    <row r="2105" spans="2:6" x14ac:dyDescent="0.35">
      <c r="B2105" s="84">
        <v>2060</v>
      </c>
      <c r="C2105" s="113">
        <v>90.823926016568677</v>
      </c>
      <c r="D2105" s="250"/>
      <c r="F2105" s="250"/>
    </row>
    <row r="2106" spans="2:6" x14ac:dyDescent="0.35">
      <c r="B2106" s="84">
        <v>2061</v>
      </c>
      <c r="C2106" s="113">
        <v>79.36552314490352</v>
      </c>
      <c r="D2106" s="250"/>
      <c r="F2106" s="250"/>
    </row>
    <row r="2107" spans="2:6" x14ac:dyDescent="0.35">
      <c r="B2107" s="84">
        <v>2062</v>
      </c>
      <c r="C2107" s="113">
        <v>73.228130374302808</v>
      </c>
      <c r="D2107" s="250"/>
      <c r="F2107" s="250"/>
    </row>
    <row r="2108" spans="2:6" x14ac:dyDescent="0.35">
      <c r="B2108" s="84">
        <v>2063</v>
      </c>
      <c r="C2108" s="113">
        <v>63.184168345721694</v>
      </c>
      <c r="D2108" s="250"/>
      <c r="F2108" s="250"/>
    </row>
    <row r="2109" spans="2:6" x14ac:dyDescent="0.35">
      <c r="B2109" s="84">
        <v>2064</v>
      </c>
      <c r="C2109" s="113">
        <v>50.732412366765253</v>
      </c>
      <c r="D2109" s="250"/>
      <c r="F2109" s="250"/>
    </row>
    <row r="2110" spans="2:6" x14ac:dyDescent="0.35">
      <c r="B2110" s="84">
        <v>2065</v>
      </c>
      <c r="C2110" s="113">
        <v>45.685361972276503</v>
      </c>
      <c r="D2110" s="250"/>
      <c r="F2110" s="250"/>
    </row>
    <row r="2111" spans="2:6" x14ac:dyDescent="0.35">
      <c r="B2111" s="84">
        <v>2066</v>
      </c>
      <c r="C2111" s="113">
        <v>39.225380359827007</v>
      </c>
      <c r="D2111" s="250"/>
      <c r="F2111" s="250"/>
    </row>
    <row r="2112" spans="2:6" x14ac:dyDescent="0.35">
      <c r="B2112" s="84">
        <v>2067</v>
      </c>
      <c r="C2112" s="113">
        <v>38.196328861406613</v>
      </c>
      <c r="D2112" s="250"/>
      <c r="F2112" s="250"/>
    </row>
    <row r="2113" spans="2:6" x14ac:dyDescent="0.35">
      <c r="B2113" s="84">
        <v>2068</v>
      </c>
      <c r="C2113" s="113">
        <v>46.169434846494624</v>
      </c>
      <c r="D2113" s="250"/>
      <c r="F2113" s="250"/>
    </row>
    <row r="2114" spans="2:6" x14ac:dyDescent="0.35">
      <c r="B2114" s="84">
        <v>2069</v>
      </c>
      <c r="C2114" s="113">
        <v>54.074512670056116</v>
      </c>
      <c r="D2114" s="250"/>
      <c r="F2114" s="250"/>
    </row>
    <row r="2115" spans="2:6" x14ac:dyDescent="0.35">
      <c r="B2115" s="84">
        <v>2070</v>
      </c>
      <c r="C2115" s="113">
        <v>56.158160469832453</v>
      </c>
      <c r="D2115" s="250"/>
      <c r="F2115" s="250"/>
    </row>
    <row r="2116" spans="2:6" x14ac:dyDescent="0.35">
      <c r="B2116" s="84">
        <v>2071</v>
      </c>
      <c r="C2116" s="113">
        <v>56.468122341378546</v>
      </c>
      <c r="D2116" s="250"/>
      <c r="F2116" s="250"/>
    </row>
    <row r="2117" spans="2:6" x14ac:dyDescent="0.35">
      <c r="B2117" s="84">
        <v>2072</v>
      </c>
      <c r="C2117" s="113">
        <v>50.142667559759865</v>
      </c>
      <c r="D2117" s="250"/>
      <c r="F2117" s="250"/>
    </row>
    <row r="2118" spans="2:6" x14ac:dyDescent="0.35">
      <c r="B2118" s="84">
        <v>2073</v>
      </c>
      <c r="C2118" s="113">
        <v>47.990283922951043</v>
      </c>
      <c r="D2118" s="250"/>
      <c r="F2118" s="250"/>
    </row>
    <row r="2119" spans="2:6" x14ac:dyDescent="0.35">
      <c r="B2119" s="84">
        <v>2074</v>
      </c>
      <c r="C2119" s="113">
        <v>0</v>
      </c>
      <c r="D2119" s="250"/>
      <c r="F2119" s="250"/>
    </row>
    <row r="2120" spans="2:6" x14ac:dyDescent="0.35">
      <c r="B2120" s="84">
        <v>2075</v>
      </c>
      <c r="C2120" s="113">
        <v>0</v>
      </c>
      <c r="D2120" s="250"/>
      <c r="F2120" s="250"/>
    </row>
    <row r="2121" spans="2:6" x14ac:dyDescent="0.35">
      <c r="B2121" s="84">
        <v>2076</v>
      </c>
      <c r="C2121" s="113">
        <v>0</v>
      </c>
      <c r="D2121" s="250"/>
      <c r="F2121" s="250"/>
    </row>
    <row r="2122" spans="2:6" x14ac:dyDescent="0.35">
      <c r="B2122" s="84">
        <v>2077</v>
      </c>
      <c r="C2122" s="113">
        <v>0</v>
      </c>
      <c r="D2122" s="250"/>
      <c r="F2122" s="250"/>
    </row>
    <row r="2123" spans="2:6" x14ac:dyDescent="0.35">
      <c r="B2123" s="84">
        <v>2078</v>
      </c>
      <c r="C2123" s="113">
        <v>0</v>
      </c>
      <c r="D2123" s="250"/>
      <c r="F2123" s="250"/>
    </row>
    <row r="2124" spans="2:6" x14ac:dyDescent="0.35">
      <c r="B2124" s="84">
        <v>2079</v>
      </c>
      <c r="C2124" s="113">
        <v>0</v>
      </c>
      <c r="D2124" s="250"/>
      <c r="F2124" s="250"/>
    </row>
    <row r="2125" spans="2:6" x14ac:dyDescent="0.35">
      <c r="B2125" s="84">
        <v>2080</v>
      </c>
      <c r="C2125" s="113">
        <v>58.991236630264744</v>
      </c>
      <c r="D2125" s="250"/>
      <c r="F2125" s="250"/>
    </row>
    <row r="2126" spans="2:6" x14ac:dyDescent="0.35">
      <c r="B2126" s="84">
        <v>2081</v>
      </c>
      <c r="C2126" s="113">
        <v>67.91760434992473</v>
      </c>
      <c r="D2126" s="250"/>
      <c r="F2126" s="250"/>
    </row>
    <row r="2127" spans="2:6" x14ac:dyDescent="0.35">
      <c r="B2127" s="84">
        <v>2082</v>
      </c>
      <c r="C2127" s="113">
        <v>76.770708299917644</v>
      </c>
      <c r="D2127" s="250"/>
      <c r="F2127" s="250"/>
    </row>
    <row r="2128" spans="2:6" x14ac:dyDescent="0.35">
      <c r="B2128" s="84">
        <v>2083</v>
      </c>
      <c r="C2128" s="113">
        <v>93.453465570232296</v>
      </c>
      <c r="D2128" s="250"/>
      <c r="F2128" s="250"/>
    </row>
    <row r="2129" spans="2:6" x14ac:dyDescent="0.35">
      <c r="B2129" s="84">
        <v>2084</v>
      </c>
      <c r="C2129" s="113">
        <v>85.261938964511458</v>
      </c>
      <c r="D2129" s="250"/>
      <c r="F2129" s="250"/>
    </row>
    <row r="2130" spans="2:6" x14ac:dyDescent="0.35">
      <c r="B2130" s="84">
        <v>2085</v>
      </c>
      <c r="C2130" s="113">
        <v>73.540897167221232</v>
      </c>
      <c r="D2130" s="250"/>
      <c r="F2130" s="250"/>
    </row>
    <row r="2131" spans="2:6" x14ac:dyDescent="0.35">
      <c r="B2131" s="84">
        <v>2086</v>
      </c>
      <c r="C2131" s="113">
        <v>68.091798724870941</v>
      </c>
      <c r="D2131" s="250"/>
      <c r="F2131" s="250"/>
    </row>
    <row r="2132" spans="2:6" x14ac:dyDescent="0.35">
      <c r="B2132" s="84">
        <v>2087</v>
      </c>
      <c r="C2132" s="113">
        <v>56.493598659587811</v>
      </c>
      <c r="D2132" s="250"/>
      <c r="F2132" s="250"/>
    </row>
    <row r="2133" spans="2:6" x14ac:dyDescent="0.35">
      <c r="B2133" s="84">
        <v>2088</v>
      </c>
      <c r="C2133" s="113">
        <v>51.025960732224867</v>
      </c>
      <c r="D2133" s="250"/>
      <c r="F2133" s="250"/>
    </row>
    <row r="2134" spans="2:6" x14ac:dyDescent="0.35">
      <c r="B2134" s="84">
        <v>2089</v>
      </c>
      <c r="C2134" s="113">
        <v>51.040114242341183</v>
      </c>
      <c r="D2134" s="250"/>
      <c r="F2134" s="250"/>
    </row>
    <row r="2135" spans="2:6" x14ac:dyDescent="0.35">
      <c r="B2135" s="84">
        <v>2090</v>
      </c>
      <c r="C2135" s="113">
        <v>50.603683909433755</v>
      </c>
      <c r="D2135" s="250"/>
      <c r="F2135" s="250"/>
    </row>
    <row r="2136" spans="2:6" x14ac:dyDescent="0.35">
      <c r="B2136" s="84">
        <v>2091</v>
      </c>
      <c r="C2136" s="113">
        <v>48.55331968667268</v>
      </c>
      <c r="D2136" s="250"/>
      <c r="F2136" s="250"/>
    </row>
    <row r="2137" spans="2:6" x14ac:dyDescent="0.35">
      <c r="B2137" s="84">
        <v>2092</v>
      </c>
      <c r="C2137" s="113">
        <v>52.999302466063028</v>
      </c>
      <c r="D2137" s="250"/>
      <c r="F2137" s="250"/>
    </row>
    <row r="2138" spans="2:6" x14ac:dyDescent="0.35">
      <c r="B2138" s="84">
        <v>2093</v>
      </c>
      <c r="C2138" s="113">
        <v>50.597040890975961</v>
      </c>
      <c r="D2138" s="250"/>
      <c r="F2138" s="250"/>
    </row>
    <row r="2139" spans="2:6" x14ac:dyDescent="0.35">
      <c r="B2139" s="84">
        <v>2094</v>
      </c>
      <c r="C2139" s="113">
        <v>54.201026787901682</v>
      </c>
      <c r="D2139" s="250"/>
      <c r="F2139" s="250"/>
    </row>
    <row r="2140" spans="2:6" x14ac:dyDescent="0.35">
      <c r="B2140" s="84">
        <v>2095</v>
      </c>
      <c r="C2140" s="113">
        <v>54.071202574948266</v>
      </c>
      <c r="D2140" s="250"/>
      <c r="F2140" s="250"/>
    </row>
    <row r="2141" spans="2:6" x14ac:dyDescent="0.35">
      <c r="B2141" s="84">
        <v>2096</v>
      </c>
      <c r="C2141" s="113">
        <v>51.658805260358605</v>
      </c>
      <c r="D2141" s="250"/>
      <c r="F2141" s="250"/>
    </row>
    <row r="2142" spans="2:6" x14ac:dyDescent="0.35">
      <c r="B2142" s="84">
        <v>2097</v>
      </c>
      <c r="C2142" s="113">
        <v>51.69717953536729</v>
      </c>
      <c r="D2142" s="250"/>
      <c r="F2142" s="250"/>
    </row>
    <row r="2143" spans="2:6" x14ac:dyDescent="0.35">
      <c r="B2143" s="84">
        <v>2098</v>
      </c>
      <c r="C2143" s="113">
        <v>0</v>
      </c>
      <c r="D2143" s="250"/>
      <c r="F2143" s="250"/>
    </row>
    <row r="2144" spans="2:6" x14ac:dyDescent="0.35">
      <c r="B2144" s="84">
        <v>2099</v>
      </c>
      <c r="C2144" s="113">
        <v>0</v>
      </c>
      <c r="D2144" s="250"/>
      <c r="F2144" s="250"/>
    </row>
    <row r="2145" spans="2:6" x14ac:dyDescent="0.35">
      <c r="B2145" s="84">
        <v>2100</v>
      </c>
      <c r="C2145" s="113">
        <v>0</v>
      </c>
      <c r="D2145" s="250"/>
      <c r="F2145" s="250"/>
    </row>
    <row r="2146" spans="2:6" x14ac:dyDescent="0.35">
      <c r="B2146" s="84">
        <v>2101</v>
      </c>
      <c r="C2146" s="113">
        <v>0</v>
      </c>
      <c r="D2146" s="250"/>
      <c r="F2146" s="250"/>
    </row>
    <row r="2147" spans="2:6" x14ac:dyDescent="0.35">
      <c r="B2147" s="84">
        <v>2102</v>
      </c>
      <c r="C2147" s="113">
        <v>0</v>
      </c>
      <c r="D2147" s="250"/>
      <c r="F2147" s="250"/>
    </row>
    <row r="2148" spans="2:6" x14ac:dyDescent="0.35">
      <c r="B2148" s="84">
        <v>2103</v>
      </c>
      <c r="C2148" s="113">
        <v>0</v>
      </c>
      <c r="D2148" s="250"/>
      <c r="F2148" s="250"/>
    </row>
    <row r="2149" spans="2:6" x14ac:dyDescent="0.35">
      <c r="B2149" s="84">
        <v>2104</v>
      </c>
      <c r="C2149" s="113">
        <v>53.586832933582556</v>
      </c>
      <c r="D2149" s="250"/>
      <c r="F2149" s="250"/>
    </row>
    <row r="2150" spans="2:6" x14ac:dyDescent="0.35">
      <c r="B2150" s="84">
        <v>2105</v>
      </c>
      <c r="C2150" s="113">
        <v>70.176436079752989</v>
      </c>
      <c r="D2150" s="250"/>
      <c r="F2150" s="250"/>
    </row>
    <row r="2151" spans="2:6" x14ac:dyDescent="0.35">
      <c r="B2151" s="84">
        <v>2106</v>
      </c>
      <c r="C2151" s="113">
        <v>83.528781098009233</v>
      </c>
      <c r="D2151" s="250"/>
      <c r="F2151" s="250"/>
    </row>
    <row r="2152" spans="2:6" x14ac:dyDescent="0.35">
      <c r="B2152" s="84">
        <v>2107</v>
      </c>
      <c r="C2152" s="113">
        <v>100.39681238139408</v>
      </c>
      <c r="D2152" s="250"/>
      <c r="F2152" s="250"/>
    </row>
    <row r="2153" spans="2:6" x14ac:dyDescent="0.35">
      <c r="B2153" s="84">
        <v>2108</v>
      </c>
      <c r="C2153" s="113">
        <v>88.52530466072001</v>
      </c>
      <c r="D2153" s="250"/>
      <c r="F2153" s="250"/>
    </row>
    <row r="2154" spans="2:6" x14ac:dyDescent="0.35">
      <c r="B2154" s="84">
        <v>2109</v>
      </c>
      <c r="C2154" s="113">
        <v>79.160479874154774</v>
      </c>
      <c r="D2154" s="250"/>
      <c r="F2154" s="250"/>
    </row>
    <row r="2155" spans="2:6" x14ac:dyDescent="0.35">
      <c r="B2155" s="84">
        <v>2110</v>
      </c>
      <c r="C2155" s="113">
        <v>69.486056440775016</v>
      </c>
      <c r="D2155" s="250"/>
      <c r="F2155" s="250"/>
    </row>
    <row r="2156" spans="2:6" x14ac:dyDescent="0.35">
      <c r="B2156" s="84">
        <v>2111</v>
      </c>
      <c r="C2156" s="113">
        <v>56.058674990660499</v>
      </c>
      <c r="D2156" s="250"/>
      <c r="F2156" s="250"/>
    </row>
    <row r="2157" spans="2:6" x14ac:dyDescent="0.35">
      <c r="B2157" s="84">
        <v>2112</v>
      </c>
      <c r="C2157" s="113">
        <v>53.385921574658006</v>
      </c>
      <c r="D2157" s="250"/>
      <c r="F2157" s="250"/>
    </row>
    <row r="2158" spans="2:6" x14ac:dyDescent="0.35">
      <c r="B2158" s="84">
        <v>2113</v>
      </c>
      <c r="C2158" s="113">
        <v>50.391645534843342</v>
      </c>
      <c r="D2158" s="250"/>
      <c r="F2158" s="250"/>
    </row>
    <row r="2159" spans="2:6" x14ac:dyDescent="0.35">
      <c r="B2159" s="84">
        <v>2114</v>
      </c>
      <c r="C2159" s="113">
        <v>43.506400620728655</v>
      </c>
      <c r="D2159" s="250"/>
      <c r="F2159" s="250"/>
    </row>
    <row r="2160" spans="2:6" x14ac:dyDescent="0.35">
      <c r="B2160" s="84">
        <v>2115</v>
      </c>
      <c r="C2160" s="113">
        <v>44.273527391715319</v>
      </c>
      <c r="D2160" s="250"/>
      <c r="F2160" s="250"/>
    </row>
    <row r="2161" spans="2:6" x14ac:dyDescent="0.35">
      <c r="B2161" s="84">
        <v>2116</v>
      </c>
      <c r="C2161" s="113">
        <v>54.247824693511383</v>
      </c>
      <c r="D2161" s="250"/>
      <c r="F2161" s="250"/>
    </row>
    <row r="2162" spans="2:6" x14ac:dyDescent="0.35">
      <c r="B2162" s="84">
        <v>2117</v>
      </c>
      <c r="C2162" s="113">
        <v>62.66484923114507</v>
      </c>
      <c r="D2162" s="250"/>
      <c r="F2162" s="250"/>
    </row>
    <row r="2163" spans="2:6" x14ac:dyDescent="0.35">
      <c r="B2163" s="84">
        <v>2118</v>
      </c>
      <c r="C2163" s="113">
        <v>80.906628590294275</v>
      </c>
      <c r="D2163" s="250"/>
      <c r="F2163" s="250"/>
    </row>
    <row r="2164" spans="2:6" x14ac:dyDescent="0.35">
      <c r="B2164" s="84">
        <v>2119</v>
      </c>
      <c r="C2164" s="113">
        <v>86.172140189557581</v>
      </c>
      <c r="D2164" s="250"/>
      <c r="F2164" s="250"/>
    </row>
    <row r="2165" spans="2:6" x14ac:dyDescent="0.35">
      <c r="B2165" s="84">
        <v>2120</v>
      </c>
      <c r="C2165" s="113">
        <v>73.724654828432321</v>
      </c>
      <c r="D2165" s="250"/>
      <c r="F2165" s="250"/>
    </row>
    <row r="2166" spans="2:6" x14ac:dyDescent="0.35">
      <c r="B2166" s="84">
        <v>2121</v>
      </c>
      <c r="C2166" s="113">
        <v>65.982656611900808</v>
      </c>
      <c r="D2166" s="250"/>
      <c r="F2166" s="250"/>
    </row>
    <row r="2167" spans="2:6" x14ac:dyDescent="0.35">
      <c r="B2167" s="84">
        <v>2122</v>
      </c>
      <c r="C2167" s="113">
        <v>0</v>
      </c>
      <c r="D2167" s="250"/>
      <c r="F2167" s="250"/>
    </row>
    <row r="2168" spans="2:6" x14ac:dyDescent="0.35">
      <c r="B2168" s="84">
        <v>2123</v>
      </c>
      <c r="C2168" s="113">
        <v>0</v>
      </c>
      <c r="D2168" s="250"/>
      <c r="F2168" s="250"/>
    </row>
    <row r="2169" spans="2:6" x14ac:dyDescent="0.35">
      <c r="B2169" s="84">
        <v>2124</v>
      </c>
      <c r="C2169" s="113">
        <v>0</v>
      </c>
      <c r="D2169" s="250"/>
      <c r="F2169" s="250"/>
    </row>
    <row r="2170" spans="2:6" x14ac:dyDescent="0.35">
      <c r="B2170" s="84">
        <v>2125</v>
      </c>
      <c r="C2170" s="113">
        <v>0</v>
      </c>
      <c r="D2170" s="250"/>
      <c r="F2170" s="250"/>
    </row>
    <row r="2171" spans="2:6" x14ac:dyDescent="0.35">
      <c r="B2171" s="84">
        <v>2126</v>
      </c>
      <c r="C2171" s="113">
        <v>0</v>
      </c>
      <c r="D2171" s="250"/>
      <c r="F2171" s="250"/>
    </row>
    <row r="2172" spans="2:6" x14ac:dyDescent="0.35">
      <c r="B2172" s="84">
        <v>2127</v>
      </c>
      <c r="C2172" s="113">
        <v>0</v>
      </c>
      <c r="D2172" s="250"/>
      <c r="F2172" s="250"/>
    </row>
    <row r="2173" spans="2:6" x14ac:dyDescent="0.35">
      <c r="B2173" s="84">
        <v>2128</v>
      </c>
      <c r="C2173" s="113">
        <v>70.304686396077969</v>
      </c>
      <c r="D2173" s="250"/>
      <c r="F2173" s="250"/>
    </row>
    <row r="2174" spans="2:6" x14ac:dyDescent="0.35">
      <c r="B2174" s="84">
        <v>2129</v>
      </c>
      <c r="C2174" s="113">
        <v>81.938535319275587</v>
      </c>
      <c r="D2174" s="250"/>
      <c r="F2174" s="250"/>
    </row>
    <row r="2175" spans="2:6" x14ac:dyDescent="0.35">
      <c r="B2175" s="84">
        <v>2130</v>
      </c>
      <c r="C2175" s="113">
        <v>90.862510689084345</v>
      </c>
      <c r="D2175" s="250"/>
      <c r="F2175" s="250"/>
    </row>
    <row r="2176" spans="2:6" x14ac:dyDescent="0.35">
      <c r="B2176" s="84">
        <v>2131</v>
      </c>
      <c r="C2176" s="113">
        <v>108.38597385003646</v>
      </c>
      <c r="D2176" s="250"/>
      <c r="F2176" s="250"/>
    </row>
    <row r="2177" spans="2:6" x14ac:dyDescent="0.35">
      <c r="B2177" s="84">
        <v>2132</v>
      </c>
      <c r="C2177" s="113">
        <v>93.739740450112564</v>
      </c>
      <c r="D2177" s="250"/>
      <c r="F2177" s="250"/>
    </row>
    <row r="2178" spans="2:6" x14ac:dyDescent="0.35">
      <c r="B2178" s="84">
        <v>2133</v>
      </c>
      <c r="C2178" s="113">
        <v>81.638301494212357</v>
      </c>
      <c r="D2178" s="250"/>
      <c r="F2178" s="250"/>
    </row>
    <row r="2179" spans="2:6" x14ac:dyDescent="0.35">
      <c r="B2179" s="84">
        <v>2134</v>
      </c>
      <c r="C2179" s="113">
        <v>67.908670630591359</v>
      </c>
      <c r="D2179" s="250"/>
      <c r="F2179" s="250"/>
    </row>
    <row r="2180" spans="2:6" x14ac:dyDescent="0.35">
      <c r="B2180" s="84">
        <v>2135</v>
      </c>
      <c r="C2180" s="113">
        <v>59.711320452503116</v>
      </c>
      <c r="D2180" s="250"/>
      <c r="F2180" s="250"/>
    </row>
    <row r="2181" spans="2:6" x14ac:dyDescent="0.35">
      <c r="B2181" s="84">
        <v>2136</v>
      </c>
      <c r="C2181" s="113">
        <v>43.494243078610317</v>
      </c>
      <c r="D2181" s="250"/>
      <c r="F2181" s="250"/>
    </row>
    <row r="2182" spans="2:6" x14ac:dyDescent="0.35">
      <c r="B2182" s="84">
        <v>2137</v>
      </c>
      <c r="C2182" s="113">
        <v>35.162506657598726</v>
      </c>
      <c r="D2182" s="250"/>
      <c r="F2182" s="250"/>
    </row>
    <row r="2183" spans="2:6" x14ac:dyDescent="0.35">
      <c r="B2183" s="84">
        <v>2138</v>
      </c>
      <c r="C2183" s="113">
        <v>32.089929795750216</v>
      </c>
      <c r="D2183" s="250"/>
      <c r="F2183" s="250"/>
    </row>
    <row r="2184" spans="2:6" x14ac:dyDescent="0.35">
      <c r="B2184" s="84">
        <v>2139</v>
      </c>
      <c r="C2184" s="113">
        <v>47.04832676823078</v>
      </c>
      <c r="D2184" s="250"/>
      <c r="F2184" s="250"/>
    </row>
    <row r="2185" spans="2:6" x14ac:dyDescent="0.35">
      <c r="B2185" s="84">
        <v>2140</v>
      </c>
      <c r="C2185" s="113">
        <v>52.575883222064</v>
      </c>
      <c r="D2185" s="250"/>
      <c r="F2185" s="250"/>
    </row>
    <row r="2186" spans="2:6" x14ac:dyDescent="0.35">
      <c r="B2186" s="84">
        <v>2141</v>
      </c>
      <c r="C2186" s="113">
        <v>65.933848015624065</v>
      </c>
      <c r="D2186" s="250"/>
      <c r="F2186" s="250"/>
    </row>
    <row r="2187" spans="2:6" x14ac:dyDescent="0.35">
      <c r="B2187" s="84">
        <v>2142</v>
      </c>
      <c r="C2187" s="113">
        <v>84.431673115489772</v>
      </c>
      <c r="D2187" s="250"/>
      <c r="F2187" s="250"/>
    </row>
    <row r="2188" spans="2:6" x14ac:dyDescent="0.35">
      <c r="B2188" s="84">
        <v>2143</v>
      </c>
      <c r="C2188" s="113">
        <v>77.817700957642842</v>
      </c>
      <c r="D2188" s="250"/>
      <c r="F2188" s="250"/>
    </row>
    <row r="2189" spans="2:6" x14ac:dyDescent="0.35">
      <c r="B2189" s="84">
        <v>2144</v>
      </c>
      <c r="C2189" s="113">
        <v>66.198572706149633</v>
      </c>
      <c r="D2189" s="250"/>
      <c r="F2189" s="250"/>
    </row>
    <row r="2190" spans="2:6" x14ac:dyDescent="0.35">
      <c r="B2190" s="84">
        <v>2145</v>
      </c>
      <c r="C2190" s="113">
        <v>69.213680142082495</v>
      </c>
      <c r="D2190" s="250"/>
      <c r="F2190" s="250"/>
    </row>
    <row r="2191" spans="2:6" x14ac:dyDescent="0.35">
      <c r="B2191" s="84">
        <v>2146</v>
      </c>
      <c r="C2191" s="113">
        <v>2.7973903733528629</v>
      </c>
      <c r="D2191" s="250"/>
      <c r="F2191" s="250"/>
    </row>
    <row r="2192" spans="2:6" x14ac:dyDescent="0.35">
      <c r="B2192" s="84">
        <v>2147</v>
      </c>
      <c r="C2192" s="113">
        <v>5.6352418660278216</v>
      </c>
      <c r="D2192" s="250"/>
      <c r="F2192" s="250"/>
    </row>
    <row r="2193" spans="2:6" x14ac:dyDescent="0.35">
      <c r="B2193" s="84">
        <v>2148</v>
      </c>
      <c r="C2193" s="113">
        <v>3.4072126434595313</v>
      </c>
      <c r="D2193" s="250"/>
      <c r="F2193" s="250"/>
    </row>
    <row r="2194" spans="2:6" x14ac:dyDescent="0.35">
      <c r="B2194" s="84">
        <v>2149</v>
      </c>
      <c r="C2194" s="113">
        <v>1.399576561596847</v>
      </c>
      <c r="D2194" s="250"/>
      <c r="F2194" s="250"/>
    </row>
    <row r="2195" spans="2:6" x14ac:dyDescent="0.35">
      <c r="B2195" s="84">
        <v>2150</v>
      </c>
      <c r="C2195" s="113">
        <v>2.708961460452608</v>
      </c>
      <c r="D2195" s="250"/>
      <c r="F2195" s="250"/>
    </row>
    <row r="2196" spans="2:6" x14ac:dyDescent="0.35">
      <c r="B2196" s="84">
        <v>2151</v>
      </c>
      <c r="C2196" s="113">
        <v>2.809310478402185</v>
      </c>
      <c r="D2196" s="250"/>
      <c r="F2196" s="250"/>
    </row>
    <row r="2197" spans="2:6" x14ac:dyDescent="0.35">
      <c r="B2197" s="84">
        <v>2152</v>
      </c>
      <c r="C2197" s="113">
        <v>75.298109244182555</v>
      </c>
      <c r="D2197" s="250"/>
      <c r="F2197" s="250"/>
    </row>
    <row r="2198" spans="2:6" x14ac:dyDescent="0.35">
      <c r="B2198" s="84">
        <v>2153</v>
      </c>
      <c r="C2198" s="113">
        <v>75.807231216230065</v>
      </c>
      <c r="D2198" s="250"/>
      <c r="F2198" s="250"/>
    </row>
    <row r="2199" spans="2:6" x14ac:dyDescent="0.35">
      <c r="B2199" s="84">
        <v>2154</v>
      </c>
      <c r="C2199" s="113">
        <v>83.658115638996463</v>
      </c>
      <c r="D2199" s="250"/>
      <c r="F2199" s="250"/>
    </row>
    <row r="2200" spans="2:6" x14ac:dyDescent="0.35">
      <c r="B2200" s="84">
        <v>2155</v>
      </c>
      <c r="C2200" s="113">
        <v>101.65854371396637</v>
      </c>
      <c r="D2200" s="250"/>
      <c r="F2200" s="250"/>
    </row>
    <row r="2201" spans="2:6" x14ac:dyDescent="0.35">
      <c r="B2201" s="84">
        <v>2156</v>
      </c>
      <c r="C2201" s="113">
        <v>95.268969290073343</v>
      </c>
      <c r="D2201" s="250"/>
      <c r="F2201" s="250"/>
    </row>
    <row r="2202" spans="2:6" x14ac:dyDescent="0.35">
      <c r="B2202" s="84">
        <v>2157</v>
      </c>
      <c r="C2202" s="113">
        <v>86.211973482957362</v>
      </c>
      <c r="D2202" s="250"/>
      <c r="F2202" s="250"/>
    </row>
    <row r="2203" spans="2:6" x14ac:dyDescent="0.35">
      <c r="B2203" s="84">
        <v>2158</v>
      </c>
      <c r="C2203" s="113">
        <v>74.800189560283513</v>
      </c>
      <c r="D2203" s="250"/>
      <c r="F2203" s="250"/>
    </row>
    <row r="2204" spans="2:6" x14ac:dyDescent="0.35">
      <c r="B2204" s="84">
        <v>2159</v>
      </c>
      <c r="C2204" s="113">
        <v>59.239620062091362</v>
      </c>
      <c r="D2204" s="250"/>
      <c r="F2204" s="250"/>
    </row>
    <row r="2205" spans="2:6" x14ac:dyDescent="0.35">
      <c r="B2205" s="84">
        <v>2160</v>
      </c>
      <c r="C2205" s="113">
        <v>58.69712647964041</v>
      </c>
      <c r="D2205" s="250"/>
      <c r="F2205" s="250"/>
    </row>
    <row r="2206" spans="2:6" x14ac:dyDescent="0.35">
      <c r="B2206" s="84">
        <v>2161</v>
      </c>
      <c r="C2206" s="113">
        <v>53.614431848029248</v>
      </c>
      <c r="D2206" s="250"/>
      <c r="F2206" s="250"/>
    </row>
    <row r="2207" spans="2:6" x14ac:dyDescent="0.35">
      <c r="B2207" s="84">
        <v>2162</v>
      </c>
      <c r="C2207" s="113">
        <v>48.283077359100446</v>
      </c>
      <c r="D2207" s="250"/>
      <c r="F2207" s="250"/>
    </row>
    <row r="2208" spans="2:6" x14ac:dyDescent="0.35">
      <c r="B2208" s="84">
        <v>2163</v>
      </c>
      <c r="C2208" s="113">
        <v>51.998320061897388</v>
      </c>
      <c r="D2208" s="250"/>
      <c r="F2208" s="250"/>
    </row>
    <row r="2209" spans="2:6" x14ac:dyDescent="0.35">
      <c r="B2209" s="84">
        <v>2164</v>
      </c>
      <c r="C2209" s="113">
        <v>55.589597614349373</v>
      </c>
      <c r="D2209" s="250"/>
      <c r="F2209" s="250"/>
    </row>
    <row r="2210" spans="2:6" x14ac:dyDescent="0.35">
      <c r="B2210" s="84">
        <v>2165</v>
      </c>
      <c r="C2210" s="113">
        <v>70.244136594369408</v>
      </c>
      <c r="D2210" s="250"/>
      <c r="F2210" s="250"/>
    </row>
    <row r="2211" spans="2:6" x14ac:dyDescent="0.35">
      <c r="B2211" s="84">
        <v>2166</v>
      </c>
      <c r="C2211" s="113">
        <v>94.337663850152978</v>
      </c>
      <c r="D2211" s="250"/>
      <c r="F2211" s="250"/>
    </row>
    <row r="2212" spans="2:6" x14ac:dyDescent="0.35">
      <c r="B2212" s="84">
        <v>2167</v>
      </c>
      <c r="C2212" s="113">
        <v>85.097983501622437</v>
      </c>
      <c r="D2212" s="250"/>
      <c r="F2212" s="250"/>
    </row>
    <row r="2213" spans="2:6" x14ac:dyDescent="0.35">
      <c r="B2213" s="84">
        <v>2168</v>
      </c>
      <c r="C2213" s="113">
        <v>75.393266692685131</v>
      </c>
      <c r="D2213" s="250"/>
      <c r="F2213" s="250"/>
    </row>
    <row r="2214" spans="2:6" x14ac:dyDescent="0.35">
      <c r="B2214" s="84">
        <v>2169</v>
      </c>
      <c r="C2214" s="113">
        <v>1.6973644029438653</v>
      </c>
      <c r="D2214" s="250"/>
      <c r="F2214" s="250"/>
    </row>
    <row r="2215" spans="2:6" x14ac:dyDescent="0.35">
      <c r="B2215" s="84">
        <v>2170</v>
      </c>
      <c r="C2215" s="113">
        <v>0</v>
      </c>
      <c r="D2215" s="250"/>
      <c r="F2215" s="250"/>
    </row>
    <row r="2216" spans="2:6" x14ac:dyDescent="0.35">
      <c r="B2216" s="84">
        <v>2171</v>
      </c>
      <c r="C2216" s="113">
        <v>0</v>
      </c>
      <c r="D2216" s="250"/>
      <c r="F2216" s="250"/>
    </row>
    <row r="2217" spans="2:6" x14ac:dyDescent="0.35">
      <c r="B2217" s="84">
        <v>2172</v>
      </c>
      <c r="C2217" s="113">
        <v>0</v>
      </c>
      <c r="D2217" s="250"/>
      <c r="F2217" s="250"/>
    </row>
    <row r="2218" spans="2:6" x14ac:dyDescent="0.35">
      <c r="B2218" s="84">
        <v>2173</v>
      </c>
      <c r="C2218" s="113">
        <v>0</v>
      </c>
      <c r="D2218" s="250"/>
      <c r="F2218" s="250"/>
    </row>
    <row r="2219" spans="2:6" x14ac:dyDescent="0.35">
      <c r="B2219" s="84">
        <v>2174</v>
      </c>
      <c r="C2219" s="113">
        <v>0</v>
      </c>
      <c r="D2219" s="250"/>
      <c r="F2219" s="250"/>
    </row>
    <row r="2220" spans="2:6" x14ac:dyDescent="0.35">
      <c r="B2220" s="84">
        <v>2175</v>
      </c>
      <c r="C2220" s="113">
        <v>0</v>
      </c>
      <c r="D2220" s="250"/>
      <c r="F2220" s="250"/>
    </row>
    <row r="2221" spans="2:6" x14ac:dyDescent="0.35">
      <c r="B2221" s="84">
        <v>2176</v>
      </c>
      <c r="C2221" s="113">
        <v>0</v>
      </c>
      <c r="D2221" s="250"/>
      <c r="F2221" s="250"/>
    </row>
    <row r="2222" spans="2:6" x14ac:dyDescent="0.35">
      <c r="B2222" s="84">
        <v>2177</v>
      </c>
      <c r="C2222" s="113">
        <v>69.141061165058531</v>
      </c>
      <c r="D2222" s="250"/>
      <c r="F2222" s="250"/>
    </row>
    <row r="2223" spans="2:6" x14ac:dyDescent="0.35">
      <c r="B2223" s="84">
        <v>2178</v>
      </c>
      <c r="C2223" s="113">
        <v>81.471247812434342</v>
      </c>
      <c r="D2223" s="250"/>
      <c r="F2223" s="250"/>
    </row>
    <row r="2224" spans="2:6" x14ac:dyDescent="0.35">
      <c r="B2224" s="84">
        <v>2179</v>
      </c>
      <c r="C2224" s="113">
        <v>98.590736331178206</v>
      </c>
      <c r="D2224" s="250"/>
      <c r="F2224" s="250"/>
    </row>
    <row r="2225" spans="2:6" x14ac:dyDescent="0.35">
      <c r="B2225" s="84">
        <v>2180</v>
      </c>
      <c r="C2225" s="113">
        <v>93.380409711636702</v>
      </c>
      <c r="D2225" s="250"/>
      <c r="F2225" s="250"/>
    </row>
    <row r="2226" spans="2:6" x14ac:dyDescent="0.35">
      <c r="B2226" s="84">
        <v>2181</v>
      </c>
      <c r="C2226" s="113">
        <v>89.107275528910037</v>
      </c>
      <c r="D2226" s="250"/>
      <c r="F2226" s="250"/>
    </row>
    <row r="2227" spans="2:6" x14ac:dyDescent="0.35">
      <c r="B2227" s="84">
        <v>2182</v>
      </c>
      <c r="C2227" s="113">
        <v>75.576897420320904</v>
      </c>
      <c r="D2227" s="250"/>
      <c r="F2227" s="250"/>
    </row>
    <row r="2228" spans="2:6" x14ac:dyDescent="0.35">
      <c r="B2228" s="84">
        <v>2183</v>
      </c>
      <c r="C2228" s="113">
        <v>63.253811622174453</v>
      </c>
      <c r="D2228" s="250"/>
      <c r="F2228" s="250"/>
    </row>
    <row r="2229" spans="2:6" x14ac:dyDescent="0.35">
      <c r="B2229" s="84">
        <v>2184</v>
      </c>
      <c r="C2229" s="113">
        <v>56.299590318463792</v>
      </c>
      <c r="D2229" s="250"/>
      <c r="F2229" s="250"/>
    </row>
    <row r="2230" spans="2:6" x14ac:dyDescent="0.35">
      <c r="B2230" s="84">
        <v>2185</v>
      </c>
      <c r="C2230" s="113">
        <v>52.258440839331037</v>
      </c>
      <c r="D2230" s="250"/>
      <c r="F2230" s="250"/>
    </row>
    <row r="2231" spans="2:6" x14ac:dyDescent="0.35">
      <c r="B2231" s="84">
        <v>2186</v>
      </c>
      <c r="C2231" s="113">
        <v>48.474288049375339</v>
      </c>
      <c r="D2231" s="250"/>
      <c r="F2231" s="250"/>
    </row>
    <row r="2232" spans="2:6" x14ac:dyDescent="0.35">
      <c r="B2232" s="84">
        <v>2187</v>
      </c>
      <c r="C2232" s="113">
        <v>45.573583320014762</v>
      </c>
      <c r="D2232" s="250"/>
      <c r="F2232" s="250"/>
    </row>
    <row r="2233" spans="2:6" x14ac:dyDescent="0.35">
      <c r="B2233" s="84">
        <v>2188</v>
      </c>
      <c r="C2233" s="113">
        <v>49.982341616861206</v>
      </c>
      <c r="D2233" s="250"/>
      <c r="F2233" s="250"/>
    </row>
    <row r="2234" spans="2:6" x14ac:dyDescent="0.35">
      <c r="B2234" s="84">
        <v>2189</v>
      </c>
      <c r="C2234" s="113">
        <v>63.084520045507141</v>
      </c>
      <c r="D2234" s="250"/>
      <c r="F2234" s="250"/>
    </row>
    <row r="2235" spans="2:6" x14ac:dyDescent="0.35">
      <c r="B2235" s="84">
        <v>2190</v>
      </c>
      <c r="C2235" s="113">
        <v>80.231201730013794</v>
      </c>
      <c r="D2235" s="250"/>
      <c r="F2235" s="250"/>
    </row>
    <row r="2236" spans="2:6" x14ac:dyDescent="0.35">
      <c r="B2236" s="84">
        <v>2191</v>
      </c>
      <c r="C2236" s="113">
        <v>78.389027804428366</v>
      </c>
      <c r="D2236" s="250"/>
      <c r="F2236" s="250"/>
    </row>
    <row r="2237" spans="2:6" x14ac:dyDescent="0.35">
      <c r="B2237" s="84">
        <v>2192</v>
      </c>
      <c r="C2237" s="113">
        <v>62.747831524440777</v>
      </c>
      <c r="D2237" s="250"/>
      <c r="F2237" s="250"/>
    </row>
    <row r="2238" spans="2:6" x14ac:dyDescent="0.35">
      <c r="B2238" s="84">
        <v>2193</v>
      </c>
      <c r="C2238" s="113">
        <v>0</v>
      </c>
      <c r="D2238" s="250"/>
      <c r="F2238" s="250"/>
    </row>
    <row r="2239" spans="2:6" x14ac:dyDescent="0.35">
      <c r="B2239" s="84">
        <v>2194</v>
      </c>
      <c r="C2239" s="113">
        <v>0</v>
      </c>
      <c r="D2239" s="250"/>
      <c r="F2239" s="250"/>
    </row>
    <row r="2240" spans="2:6" x14ac:dyDescent="0.35">
      <c r="B2240" s="84">
        <v>2195</v>
      </c>
      <c r="C2240" s="113">
        <v>0</v>
      </c>
      <c r="D2240" s="250"/>
      <c r="F2240" s="250"/>
    </row>
    <row r="2241" spans="2:6" x14ac:dyDescent="0.35">
      <c r="B2241" s="84">
        <v>2196</v>
      </c>
      <c r="C2241" s="113">
        <v>0</v>
      </c>
      <c r="D2241" s="250"/>
      <c r="F2241" s="250"/>
    </row>
    <row r="2242" spans="2:6" x14ac:dyDescent="0.35">
      <c r="B2242" s="84">
        <v>2197</v>
      </c>
      <c r="C2242" s="113">
        <v>0</v>
      </c>
      <c r="D2242" s="250"/>
      <c r="F2242" s="250"/>
    </row>
    <row r="2243" spans="2:6" x14ac:dyDescent="0.35">
      <c r="B2243" s="84">
        <v>2198</v>
      </c>
      <c r="C2243" s="113">
        <v>0</v>
      </c>
      <c r="D2243" s="250"/>
      <c r="F2243" s="250"/>
    </row>
    <row r="2244" spans="2:6" x14ac:dyDescent="0.35">
      <c r="B2244" s="84">
        <v>2199</v>
      </c>
      <c r="C2244" s="113">
        <v>0</v>
      </c>
      <c r="D2244" s="250"/>
      <c r="F2244" s="250"/>
    </row>
    <row r="2245" spans="2:6" x14ac:dyDescent="0.35">
      <c r="B2245" s="84">
        <v>2200</v>
      </c>
      <c r="C2245" s="113">
        <v>0</v>
      </c>
      <c r="D2245" s="250"/>
      <c r="F2245" s="250"/>
    </row>
    <row r="2246" spans="2:6" x14ac:dyDescent="0.35">
      <c r="B2246" s="84">
        <v>2201</v>
      </c>
      <c r="C2246" s="113">
        <v>66.378083025410774</v>
      </c>
      <c r="D2246" s="250"/>
      <c r="F2246" s="250"/>
    </row>
    <row r="2247" spans="2:6" x14ac:dyDescent="0.35">
      <c r="B2247" s="84">
        <v>2202</v>
      </c>
      <c r="C2247" s="113">
        <v>79.522671484701903</v>
      </c>
      <c r="D2247" s="250"/>
      <c r="F2247" s="250"/>
    </row>
    <row r="2248" spans="2:6" x14ac:dyDescent="0.35">
      <c r="B2248" s="84">
        <v>2203</v>
      </c>
      <c r="C2248" s="113">
        <v>98.434326877088012</v>
      </c>
      <c r="D2248" s="250"/>
      <c r="F2248" s="250"/>
    </row>
    <row r="2249" spans="2:6" x14ac:dyDescent="0.35">
      <c r="B2249" s="84">
        <v>2204</v>
      </c>
      <c r="C2249" s="113">
        <v>99.250150531512105</v>
      </c>
      <c r="D2249" s="250"/>
      <c r="F2249" s="250"/>
    </row>
    <row r="2250" spans="2:6" x14ac:dyDescent="0.35">
      <c r="B2250" s="84">
        <v>2205</v>
      </c>
      <c r="C2250" s="113">
        <v>89.150582679835949</v>
      </c>
      <c r="D2250" s="250"/>
      <c r="F2250" s="250"/>
    </row>
    <row r="2251" spans="2:6" x14ac:dyDescent="0.35">
      <c r="B2251" s="84">
        <v>2206</v>
      </c>
      <c r="C2251" s="113">
        <v>76.308179650823334</v>
      </c>
      <c r="D2251" s="250"/>
      <c r="F2251" s="250"/>
    </row>
    <row r="2252" spans="2:6" x14ac:dyDescent="0.35">
      <c r="B2252" s="84">
        <v>2207</v>
      </c>
      <c r="C2252" s="113">
        <v>65.900852375011979</v>
      </c>
      <c r="D2252" s="250"/>
      <c r="F2252" s="250"/>
    </row>
    <row r="2253" spans="2:6" x14ac:dyDescent="0.35">
      <c r="B2253" s="84">
        <v>2208</v>
      </c>
      <c r="C2253" s="113">
        <v>60.418908252689597</v>
      </c>
      <c r="D2253" s="250"/>
      <c r="F2253" s="250"/>
    </row>
    <row r="2254" spans="2:6" x14ac:dyDescent="0.35">
      <c r="B2254" s="84">
        <v>2209</v>
      </c>
      <c r="C2254" s="113">
        <v>54.598037302127914</v>
      </c>
      <c r="D2254" s="250"/>
      <c r="F2254" s="250"/>
    </row>
    <row r="2255" spans="2:6" x14ac:dyDescent="0.35">
      <c r="B2255" s="84">
        <v>2210</v>
      </c>
      <c r="C2255" s="113">
        <v>52.148009831756639</v>
      </c>
      <c r="D2255" s="250"/>
      <c r="F2255" s="250"/>
    </row>
    <row r="2256" spans="2:6" x14ac:dyDescent="0.35">
      <c r="B2256" s="84">
        <v>2211</v>
      </c>
      <c r="C2256" s="113">
        <v>49.97951428148486</v>
      </c>
      <c r="D2256" s="250"/>
      <c r="F2256" s="250"/>
    </row>
    <row r="2257" spans="2:6" x14ac:dyDescent="0.35">
      <c r="B2257" s="84">
        <v>2212</v>
      </c>
      <c r="C2257" s="113">
        <v>54.484472664511429</v>
      </c>
      <c r="D2257" s="250"/>
      <c r="F2257" s="250"/>
    </row>
    <row r="2258" spans="2:6" x14ac:dyDescent="0.35">
      <c r="B2258" s="84">
        <v>2213</v>
      </c>
      <c r="C2258" s="113">
        <v>64.170499563561037</v>
      </c>
      <c r="D2258" s="250"/>
      <c r="F2258" s="250"/>
    </row>
    <row r="2259" spans="2:6" x14ac:dyDescent="0.35">
      <c r="B2259" s="84">
        <v>2214</v>
      </c>
      <c r="C2259" s="113">
        <v>81.747242519937842</v>
      </c>
      <c r="D2259" s="250"/>
      <c r="F2259" s="250"/>
    </row>
    <row r="2260" spans="2:6" x14ac:dyDescent="0.35">
      <c r="B2260" s="84">
        <v>2215</v>
      </c>
      <c r="C2260" s="113">
        <v>82.19165251884283</v>
      </c>
      <c r="D2260" s="250"/>
      <c r="F2260" s="250"/>
    </row>
    <row r="2261" spans="2:6" x14ac:dyDescent="0.35">
      <c r="B2261" s="84">
        <v>2216</v>
      </c>
      <c r="C2261" s="113">
        <v>72.148627406273533</v>
      </c>
      <c r="D2261" s="250"/>
      <c r="F2261" s="250"/>
    </row>
    <row r="2262" spans="2:6" x14ac:dyDescent="0.35">
      <c r="B2262" s="84">
        <v>2217</v>
      </c>
      <c r="C2262" s="113">
        <v>0</v>
      </c>
      <c r="D2262" s="250"/>
      <c r="F2262" s="250"/>
    </row>
    <row r="2263" spans="2:6" x14ac:dyDescent="0.35">
      <c r="B2263" s="84">
        <v>2218</v>
      </c>
      <c r="C2263" s="113">
        <v>0</v>
      </c>
      <c r="D2263" s="250"/>
      <c r="F2263" s="250"/>
    </row>
    <row r="2264" spans="2:6" x14ac:dyDescent="0.35">
      <c r="B2264" s="84">
        <v>2219</v>
      </c>
      <c r="C2264" s="113">
        <v>0</v>
      </c>
      <c r="D2264" s="250"/>
      <c r="F2264" s="250"/>
    </row>
    <row r="2265" spans="2:6" x14ac:dyDescent="0.35">
      <c r="B2265" s="84">
        <v>2220</v>
      </c>
      <c r="C2265" s="113">
        <v>0</v>
      </c>
      <c r="D2265" s="250"/>
      <c r="F2265" s="250"/>
    </row>
    <row r="2266" spans="2:6" x14ac:dyDescent="0.35">
      <c r="B2266" s="84">
        <v>2221</v>
      </c>
      <c r="C2266" s="113">
        <v>0</v>
      </c>
      <c r="D2266" s="250"/>
      <c r="F2266" s="250"/>
    </row>
    <row r="2267" spans="2:6" x14ac:dyDescent="0.35">
      <c r="B2267" s="84">
        <v>2222</v>
      </c>
      <c r="C2267" s="113">
        <v>0</v>
      </c>
      <c r="D2267" s="250"/>
      <c r="F2267" s="250"/>
    </row>
    <row r="2268" spans="2:6" x14ac:dyDescent="0.35">
      <c r="B2268" s="84">
        <v>2223</v>
      </c>
      <c r="C2268" s="113">
        <v>0</v>
      </c>
      <c r="D2268" s="250"/>
      <c r="F2268" s="250"/>
    </row>
    <row r="2269" spans="2:6" x14ac:dyDescent="0.35">
      <c r="B2269" s="84">
        <v>2224</v>
      </c>
      <c r="C2269" s="113">
        <v>0.86642965992111487</v>
      </c>
      <c r="D2269" s="250"/>
      <c r="F2269" s="250"/>
    </row>
    <row r="2270" spans="2:6" x14ac:dyDescent="0.35">
      <c r="B2270" s="84">
        <v>2225</v>
      </c>
      <c r="C2270" s="113">
        <v>73.479713340328345</v>
      </c>
      <c r="D2270" s="250"/>
      <c r="F2270" s="250"/>
    </row>
    <row r="2271" spans="2:6" x14ac:dyDescent="0.35">
      <c r="B2271" s="84">
        <v>2226</v>
      </c>
      <c r="C2271" s="113">
        <v>80.625944870807771</v>
      </c>
      <c r="D2271" s="250"/>
      <c r="F2271" s="250"/>
    </row>
    <row r="2272" spans="2:6" x14ac:dyDescent="0.35">
      <c r="B2272" s="84">
        <v>2227</v>
      </c>
      <c r="C2272" s="113">
        <v>92.477932317486903</v>
      </c>
      <c r="D2272" s="250"/>
      <c r="F2272" s="250"/>
    </row>
    <row r="2273" spans="2:6" x14ac:dyDescent="0.35">
      <c r="B2273" s="84">
        <v>2228</v>
      </c>
      <c r="C2273" s="113">
        <v>93.706806109266751</v>
      </c>
      <c r="D2273" s="250"/>
      <c r="F2273" s="250"/>
    </row>
    <row r="2274" spans="2:6" x14ac:dyDescent="0.35">
      <c r="B2274" s="84">
        <v>2229</v>
      </c>
      <c r="C2274" s="113">
        <v>81.457426681930826</v>
      </c>
      <c r="D2274" s="250"/>
      <c r="F2274" s="250"/>
    </row>
    <row r="2275" spans="2:6" x14ac:dyDescent="0.35">
      <c r="B2275" s="84">
        <v>2230</v>
      </c>
      <c r="C2275" s="113">
        <v>73.486310456206482</v>
      </c>
      <c r="D2275" s="250"/>
      <c r="F2275" s="250"/>
    </row>
    <row r="2276" spans="2:6" x14ac:dyDescent="0.35">
      <c r="B2276" s="84">
        <v>2231</v>
      </c>
      <c r="C2276" s="113">
        <v>64.712240582796781</v>
      </c>
      <c r="D2276" s="250"/>
      <c r="F2276" s="250"/>
    </row>
    <row r="2277" spans="2:6" x14ac:dyDescent="0.35">
      <c r="B2277" s="84">
        <v>2232</v>
      </c>
      <c r="C2277" s="113">
        <v>58.436310003412466</v>
      </c>
      <c r="D2277" s="250"/>
      <c r="F2277" s="250"/>
    </row>
    <row r="2278" spans="2:6" x14ac:dyDescent="0.35">
      <c r="B2278" s="84">
        <v>2233</v>
      </c>
      <c r="C2278" s="113">
        <v>56.919208962722308</v>
      </c>
      <c r="D2278" s="250"/>
      <c r="F2278" s="250"/>
    </row>
    <row r="2279" spans="2:6" x14ac:dyDescent="0.35">
      <c r="B2279" s="84">
        <v>2234</v>
      </c>
      <c r="C2279" s="113">
        <v>55.58831151769256</v>
      </c>
      <c r="D2279" s="250"/>
      <c r="F2279" s="250"/>
    </row>
    <row r="2280" spans="2:6" x14ac:dyDescent="0.35">
      <c r="B2280" s="84">
        <v>2235</v>
      </c>
      <c r="C2280" s="113">
        <v>51.47939213750746</v>
      </c>
      <c r="D2280" s="250"/>
      <c r="F2280" s="250"/>
    </row>
    <row r="2281" spans="2:6" x14ac:dyDescent="0.35">
      <c r="B2281" s="84">
        <v>2236</v>
      </c>
      <c r="C2281" s="113">
        <v>54.167033585132344</v>
      </c>
      <c r="D2281" s="250"/>
      <c r="F2281" s="250"/>
    </row>
    <row r="2282" spans="2:6" x14ac:dyDescent="0.35">
      <c r="B2282" s="84">
        <v>2237</v>
      </c>
      <c r="C2282" s="113">
        <v>60.835445437009547</v>
      </c>
      <c r="D2282" s="250"/>
      <c r="F2282" s="250"/>
    </row>
    <row r="2283" spans="2:6" x14ac:dyDescent="0.35">
      <c r="B2283" s="84">
        <v>2238</v>
      </c>
      <c r="C2283" s="113">
        <v>61.860307388678137</v>
      </c>
      <c r="D2283" s="250"/>
      <c r="F2283" s="250"/>
    </row>
    <row r="2284" spans="2:6" x14ac:dyDescent="0.35">
      <c r="B2284" s="84">
        <v>2239</v>
      </c>
      <c r="C2284" s="113">
        <v>58.769841333308484</v>
      </c>
      <c r="D2284" s="250"/>
      <c r="F2284" s="250"/>
    </row>
    <row r="2285" spans="2:6" x14ac:dyDescent="0.35">
      <c r="B2285" s="84">
        <v>2240</v>
      </c>
      <c r="C2285" s="113">
        <v>52.360578329801477</v>
      </c>
      <c r="D2285" s="250"/>
      <c r="F2285" s="250"/>
    </row>
    <row r="2286" spans="2:6" x14ac:dyDescent="0.35">
      <c r="B2286" s="84">
        <v>2241</v>
      </c>
      <c r="C2286" s="113">
        <v>0</v>
      </c>
      <c r="D2286" s="250"/>
      <c r="F2286" s="250"/>
    </row>
    <row r="2287" spans="2:6" x14ac:dyDescent="0.35">
      <c r="B2287" s="84">
        <v>2242</v>
      </c>
      <c r="C2287" s="113">
        <v>0</v>
      </c>
      <c r="D2287" s="250"/>
      <c r="F2287" s="250"/>
    </row>
    <row r="2288" spans="2:6" x14ac:dyDescent="0.35">
      <c r="B2288" s="84">
        <v>2243</v>
      </c>
      <c r="C2288" s="113">
        <v>0</v>
      </c>
      <c r="D2288" s="250"/>
      <c r="F2288" s="250"/>
    </row>
    <row r="2289" spans="2:6" x14ac:dyDescent="0.35">
      <c r="B2289" s="84">
        <v>2244</v>
      </c>
      <c r="C2289" s="113">
        <v>0</v>
      </c>
      <c r="D2289" s="250"/>
      <c r="F2289" s="250"/>
    </row>
    <row r="2290" spans="2:6" x14ac:dyDescent="0.35">
      <c r="B2290" s="84">
        <v>2245</v>
      </c>
      <c r="C2290" s="113">
        <v>0</v>
      </c>
      <c r="D2290" s="250"/>
      <c r="F2290" s="250"/>
    </row>
    <row r="2291" spans="2:6" x14ac:dyDescent="0.35">
      <c r="B2291" s="84">
        <v>2246</v>
      </c>
      <c r="C2291" s="113">
        <v>0</v>
      </c>
      <c r="D2291" s="250"/>
      <c r="F2291" s="250"/>
    </row>
    <row r="2292" spans="2:6" x14ac:dyDescent="0.35">
      <c r="B2292" s="84">
        <v>2247</v>
      </c>
      <c r="C2292" s="113">
        <v>0</v>
      </c>
      <c r="D2292" s="250"/>
      <c r="F2292" s="250"/>
    </row>
    <row r="2293" spans="2:6" x14ac:dyDescent="0.35">
      <c r="B2293" s="84">
        <v>2248</v>
      </c>
      <c r="C2293" s="113">
        <v>0</v>
      </c>
      <c r="D2293" s="250"/>
      <c r="F2293" s="250"/>
    </row>
    <row r="2294" spans="2:6" x14ac:dyDescent="0.35">
      <c r="B2294" s="84">
        <v>2249</v>
      </c>
      <c r="C2294" s="113">
        <v>54.988256706319731</v>
      </c>
      <c r="D2294" s="250"/>
      <c r="F2294" s="250"/>
    </row>
    <row r="2295" spans="2:6" x14ac:dyDescent="0.35">
      <c r="B2295" s="84">
        <v>2250</v>
      </c>
      <c r="C2295" s="113">
        <v>72.653353893207282</v>
      </c>
      <c r="D2295" s="250"/>
      <c r="F2295" s="250"/>
    </row>
    <row r="2296" spans="2:6" x14ac:dyDescent="0.35">
      <c r="B2296" s="84">
        <v>2251</v>
      </c>
      <c r="C2296" s="113">
        <v>86.529572102580218</v>
      </c>
      <c r="D2296" s="250"/>
      <c r="F2296" s="250"/>
    </row>
    <row r="2297" spans="2:6" x14ac:dyDescent="0.35">
      <c r="B2297" s="84">
        <v>2252</v>
      </c>
      <c r="C2297" s="113">
        <v>86.777242713127904</v>
      </c>
      <c r="D2297" s="250"/>
      <c r="F2297" s="250"/>
    </row>
    <row r="2298" spans="2:6" x14ac:dyDescent="0.35">
      <c r="B2298" s="84">
        <v>2253</v>
      </c>
      <c r="C2298" s="113">
        <v>80.441588642338417</v>
      </c>
      <c r="D2298" s="250"/>
      <c r="F2298" s="250"/>
    </row>
    <row r="2299" spans="2:6" x14ac:dyDescent="0.35">
      <c r="B2299" s="84">
        <v>2254</v>
      </c>
      <c r="C2299" s="113">
        <v>73.376091498785328</v>
      </c>
      <c r="D2299" s="250"/>
      <c r="F2299" s="250"/>
    </row>
    <row r="2300" spans="2:6" x14ac:dyDescent="0.35">
      <c r="B2300" s="84">
        <v>2255</v>
      </c>
      <c r="C2300" s="113">
        <v>60.817444735113483</v>
      </c>
      <c r="D2300" s="250"/>
      <c r="F2300" s="250"/>
    </row>
    <row r="2301" spans="2:6" x14ac:dyDescent="0.35">
      <c r="B2301" s="84">
        <v>2256</v>
      </c>
      <c r="C2301" s="113">
        <v>59.498799076714562</v>
      </c>
      <c r="D2301" s="250"/>
      <c r="F2301" s="250"/>
    </row>
    <row r="2302" spans="2:6" x14ac:dyDescent="0.35">
      <c r="B2302" s="84">
        <v>2257</v>
      </c>
      <c r="C2302" s="113">
        <v>55.881411951706937</v>
      </c>
      <c r="D2302" s="250"/>
      <c r="F2302" s="250"/>
    </row>
    <row r="2303" spans="2:6" x14ac:dyDescent="0.35">
      <c r="B2303" s="84">
        <v>2258</v>
      </c>
      <c r="C2303" s="113">
        <v>53.043521189957474</v>
      </c>
      <c r="D2303" s="250"/>
      <c r="F2303" s="250"/>
    </row>
    <row r="2304" spans="2:6" x14ac:dyDescent="0.35">
      <c r="B2304" s="84">
        <v>2259</v>
      </c>
      <c r="C2304" s="113">
        <v>50.406182750903383</v>
      </c>
      <c r="D2304" s="250"/>
      <c r="F2304" s="250"/>
    </row>
    <row r="2305" spans="2:6" x14ac:dyDescent="0.35">
      <c r="B2305" s="84">
        <v>2260</v>
      </c>
      <c r="C2305" s="113">
        <v>51.911550349781706</v>
      </c>
      <c r="D2305" s="250"/>
      <c r="F2305" s="250"/>
    </row>
    <row r="2306" spans="2:6" x14ac:dyDescent="0.35">
      <c r="B2306" s="84">
        <v>2261</v>
      </c>
      <c r="C2306" s="113">
        <v>56.889804674808325</v>
      </c>
      <c r="D2306" s="250"/>
      <c r="F2306" s="250"/>
    </row>
    <row r="2307" spans="2:6" x14ac:dyDescent="0.35">
      <c r="B2307" s="84">
        <v>2262</v>
      </c>
      <c r="C2307" s="113">
        <v>61.351457704320552</v>
      </c>
      <c r="D2307" s="250"/>
      <c r="F2307" s="250"/>
    </row>
    <row r="2308" spans="2:6" x14ac:dyDescent="0.35">
      <c r="B2308" s="84">
        <v>2263</v>
      </c>
      <c r="C2308" s="113">
        <v>57.372430823550239</v>
      </c>
      <c r="D2308" s="250"/>
      <c r="F2308" s="250"/>
    </row>
    <row r="2309" spans="2:6" x14ac:dyDescent="0.35">
      <c r="B2309" s="84">
        <v>2264</v>
      </c>
      <c r="C2309" s="113">
        <v>51.695801099438484</v>
      </c>
      <c r="D2309" s="250"/>
      <c r="F2309" s="250"/>
    </row>
    <row r="2310" spans="2:6" x14ac:dyDescent="0.35">
      <c r="B2310" s="84">
        <v>2265</v>
      </c>
      <c r="C2310" s="113">
        <v>0</v>
      </c>
      <c r="D2310" s="250"/>
      <c r="F2310" s="250"/>
    </row>
    <row r="2311" spans="2:6" x14ac:dyDescent="0.35">
      <c r="B2311" s="84">
        <v>2266</v>
      </c>
      <c r="C2311" s="113">
        <v>0</v>
      </c>
      <c r="D2311" s="250"/>
      <c r="F2311" s="250"/>
    </row>
    <row r="2312" spans="2:6" x14ac:dyDescent="0.35">
      <c r="B2312" s="84">
        <v>2267</v>
      </c>
      <c r="C2312" s="113">
        <v>0</v>
      </c>
      <c r="D2312" s="250"/>
      <c r="F2312" s="250"/>
    </row>
    <row r="2313" spans="2:6" x14ac:dyDescent="0.35">
      <c r="B2313" s="84">
        <v>2268</v>
      </c>
      <c r="C2313" s="113">
        <v>0</v>
      </c>
      <c r="D2313" s="250"/>
      <c r="F2313" s="250"/>
    </row>
    <row r="2314" spans="2:6" x14ac:dyDescent="0.35">
      <c r="B2314" s="84">
        <v>2269</v>
      </c>
      <c r="C2314" s="113">
        <v>0</v>
      </c>
      <c r="D2314" s="250"/>
      <c r="F2314" s="250"/>
    </row>
    <row r="2315" spans="2:6" x14ac:dyDescent="0.35">
      <c r="B2315" s="84">
        <v>2270</v>
      </c>
      <c r="C2315" s="113">
        <v>0</v>
      </c>
      <c r="D2315" s="250"/>
      <c r="F2315" s="250"/>
    </row>
    <row r="2316" spans="2:6" x14ac:dyDescent="0.35">
      <c r="B2316" s="84">
        <v>2271</v>
      </c>
      <c r="C2316" s="113">
        <v>0</v>
      </c>
      <c r="D2316" s="250"/>
      <c r="F2316" s="250"/>
    </row>
    <row r="2317" spans="2:6" x14ac:dyDescent="0.35">
      <c r="B2317" s="84">
        <v>2272</v>
      </c>
      <c r="C2317" s="113">
        <v>0</v>
      </c>
      <c r="D2317" s="250"/>
      <c r="F2317" s="250"/>
    </row>
    <row r="2318" spans="2:6" x14ac:dyDescent="0.35">
      <c r="B2318" s="84">
        <v>2273</v>
      </c>
      <c r="C2318" s="113">
        <v>54.096468006364418</v>
      </c>
      <c r="D2318" s="250"/>
      <c r="F2318" s="250"/>
    </row>
    <row r="2319" spans="2:6" x14ac:dyDescent="0.35">
      <c r="B2319" s="84">
        <v>2274</v>
      </c>
      <c r="C2319" s="113">
        <v>73.238211776932289</v>
      </c>
      <c r="D2319" s="250"/>
      <c r="F2319" s="250"/>
    </row>
    <row r="2320" spans="2:6" x14ac:dyDescent="0.35">
      <c r="B2320" s="84">
        <v>2275</v>
      </c>
      <c r="C2320" s="113">
        <v>88.036212002377894</v>
      </c>
      <c r="D2320" s="250"/>
      <c r="F2320" s="250"/>
    </row>
    <row r="2321" spans="2:6" x14ac:dyDescent="0.35">
      <c r="B2321" s="84">
        <v>2276</v>
      </c>
      <c r="C2321" s="113">
        <v>92.20162699941352</v>
      </c>
      <c r="D2321" s="250"/>
      <c r="F2321" s="250"/>
    </row>
    <row r="2322" spans="2:6" x14ac:dyDescent="0.35">
      <c r="B2322" s="84">
        <v>2277</v>
      </c>
      <c r="C2322" s="113">
        <v>84.616007958742173</v>
      </c>
      <c r="D2322" s="250"/>
      <c r="F2322" s="250"/>
    </row>
    <row r="2323" spans="2:6" x14ac:dyDescent="0.35">
      <c r="B2323" s="84">
        <v>2278</v>
      </c>
      <c r="C2323" s="113">
        <v>72.522683876563889</v>
      </c>
      <c r="D2323" s="250"/>
      <c r="F2323" s="250"/>
    </row>
    <row r="2324" spans="2:6" x14ac:dyDescent="0.35">
      <c r="B2324" s="84">
        <v>2279</v>
      </c>
      <c r="C2324" s="113">
        <v>62.490025660374442</v>
      </c>
      <c r="D2324" s="250"/>
      <c r="F2324" s="250"/>
    </row>
    <row r="2325" spans="2:6" x14ac:dyDescent="0.35">
      <c r="B2325" s="84">
        <v>2280</v>
      </c>
      <c r="C2325" s="113">
        <v>56.03778715914693</v>
      </c>
      <c r="D2325" s="250"/>
      <c r="F2325" s="250"/>
    </row>
    <row r="2326" spans="2:6" x14ac:dyDescent="0.35">
      <c r="B2326" s="84">
        <v>2281</v>
      </c>
      <c r="C2326" s="113">
        <v>51.691094847664715</v>
      </c>
      <c r="D2326" s="250"/>
      <c r="F2326" s="250"/>
    </row>
    <row r="2327" spans="2:6" x14ac:dyDescent="0.35">
      <c r="B2327" s="84">
        <v>2282</v>
      </c>
      <c r="C2327" s="113">
        <v>49.939028033666304</v>
      </c>
      <c r="D2327" s="250"/>
      <c r="F2327" s="250"/>
    </row>
    <row r="2328" spans="2:6" x14ac:dyDescent="0.35">
      <c r="B2328" s="84">
        <v>2283</v>
      </c>
      <c r="C2328" s="113">
        <v>46.520149322126457</v>
      </c>
      <c r="D2328" s="250"/>
      <c r="F2328" s="250"/>
    </row>
    <row r="2329" spans="2:6" x14ac:dyDescent="0.35">
      <c r="B2329" s="84">
        <v>2284</v>
      </c>
      <c r="C2329" s="113">
        <v>50.76211514864216</v>
      </c>
      <c r="D2329" s="250"/>
      <c r="F2329" s="250"/>
    </row>
    <row r="2330" spans="2:6" x14ac:dyDescent="0.35">
      <c r="B2330" s="84">
        <v>2285</v>
      </c>
      <c r="C2330" s="113">
        <v>65.088333281760526</v>
      </c>
      <c r="D2330" s="250"/>
      <c r="F2330" s="250"/>
    </row>
    <row r="2331" spans="2:6" x14ac:dyDescent="0.35">
      <c r="B2331" s="84">
        <v>2286</v>
      </c>
      <c r="C2331" s="113">
        <v>84.021400692964107</v>
      </c>
      <c r="D2331" s="250"/>
      <c r="F2331" s="250"/>
    </row>
    <row r="2332" spans="2:6" x14ac:dyDescent="0.35">
      <c r="B2332" s="84">
        <v>2287</v>
      </c>
      <c r="C2332" s="113">
        <v>90.901121373476215</v>
      </c>
      <c r="D2332" s="250"/>
      <c r="F2332" s="250"/>
    </row>
    <row r="2333" spans="2:6" x14ac:dyDescent="0.35">
      <c r="B2333" s="84">
        <v>2288</v>
      </c>
      <c r="C2333" s="113">
        <v>75.963055699964457</v>
      </c>
      <c r="D2333" s="250"/>
      <c r="F2333" s="250"/>
    </row>
    <row r="2334" spans="2:6" x14ac:dyDescent="0.35">
      <c r="B2334" s="84">
        <v>2289</v>
      </c>
      <c r="C2334" s="113">
        <v>0</v>
      </c>
      <c r="D2334" s="250"/>
      <c r="F2334" s="250"/>
    </row>
    <row r="2335" spans="2:6" x14ac:dyDescent="0.35">
      <c r="B2335" s="84">
        <v>2290</v>
      </c>
      <c r="C2335" s="113">
        <v>0</v>
      </c>
      <c r="D2335" s="250"/>
      <c r="F2335" s="250"/>
    </row>
    <row r="2336" spans="2:6" x14ac:dyDescent="0.35">
      <c r="B2336" s="84">
        <v>2291</v>
      </c>
      <c r="C2336" s="113">
        <v>0</v>
      </c>
      <c r="D2336" s="250"/>
      <c r="F2336" s="250"/>
    </row>
    <row r="2337" spans="2:6" x14ac:dyDescent="0.35">
      <c r="B2337" s="84">
        <v>2292</v>
      </c>
      <c r="C2337" s="113">
        <v>0</v>
      </c>
      <c r="D2337" s="250"/>
      <c r="F2337" s="250"/>
    </row>
    <row r="2338" spans="2:6" x14ac:dyDescent="0.35">
      <c r="B2338" s="84">
        <v>2293</v>
      </c>
      <c r="C2338" s="113">
        <v>0</v>
      </c>
      <c r="D2338" s="250"/>
      <c r="F2338" s="250"/>
    </row>
    <row r="2339" spans="2:6" x14ac:dyDescent="0.35">
      <c r="B2339" s="84">
        <v>2294</v>
      </c>
      <c r="C2339" s="113">
        <v>0</v>
      </c>
      <c r="D2339" s="250"/>
      <c r="F2339" s="250"/>
    </row>
    <row r="2340" spans="2:6" x14ac:dyDescent="0.35">
      <c r="B2340" s="84">
        <v>2295</v>
      </c>
      <c r="C2340" s="113">
        <v>0</v>
      </c>
      <c r="D2340" s="250"/>
      <c r="F2340" s="250"/>
    </row>
    <row r="2341" spans="2:6" x14ac:dyDescent="0.35">
      <c r="B2341" s="84">
        <v>2296</v>
      </c>
      <c r="C2341" s="113">
        <v>0</v>
      </c>
      <c r="D2341" s="250"/>
      <c r="F2341" s="250"/>
    </row>
    <row r="2342" spans="2:6" x14ac:dyDescent="0.35">
      <c r="B2342" s="84">
        <v>2297</v>
      </c>
      <c r="C2342" s="113">
        <v>67.68799147581548</v>
      </c>
      <c r="D2342" s="250"/>
      <c r="F2342" s="250"/>
    </row>
    <row r="2343" spans="2:6" x14ac:dyDescent="0.35">
      <c r="B2343" s="84">
        <v>2298</v>
      </c>
      <c r="C2343" s="113">
        <v>80.286101466505173</v>
      </c>
      <c r="D2343" s="250"/>
      <c r="F2343" s="250"/>
    </row>
    <row r="2344" spans="2:6" x14ac:dyDescent="0.35">
      <c r="B2344" s="84">
        <v>2299</v>
      </c>
      <c r="C2344" s="113">
        <v>97.715637713997907</v>
      </c>
      <c r="D2344" s="250"/>
      <c r="F2344" s="250"/>
    </row>
    <row r="2345" spans="2:6" x14ac:dyDescent="0.35">
      <c r="B2345" s="84">
        <v>2300</v>
      </c>
      <c r="C2345" s="113">
        <v>105.17404289282462</v>
      </c>
      <c r="D2345" s="250"/>
      <c r="F2345" s="250"/>
    </row>
    <row r="2346" spans="2:6" x14ac:dyDescent="0.35">
      <c r="B2346" s="84">
        <v>2301</v>
      </c>
      <c r="C2346" s="113">
        <v>90.901222204605943</v>
      </c>
      <c r="D2346" s="250"/>
      <c r="F2346" s="250"/>
    </row>
    <row r="2347" spans="2:6" x14ac:dyDescent="0.35">
      <c r="B2347" s="84">
        <v>2302</v>
      </c>
      <c r="C2347" s="113">
        <v>76.492660948939914</v>
      </c>
      <c r="D2347" s="250"/>
      <c r="F2347" s="250"/>
    </row>
    <row r="2348" spans="2:6" x14ac:dyDescent="0.35">
      <c r="B2348" s="84">
        <v>2303</v>
      </c>
      <c r="C2348" s="113">
        <v>68.524931921679169</v>
      </c>
      <c r="D2348" s="250"/>
      <c r="F2348" s="250"/>
    </row>
    <row r="2349" spans="2:6" x14ac:dyDescent="0.35">
      <c r="B2349" s="84">
        <v>2304</v>
      </c>
      <c r="C2349" s="113">
        <v>63.363308928741802</v>
      </c>
      <c r="D2349" s="250"/>
      <c r="F2349" s="250"/>
    </row>
    <row r="2350" spans="2:6" x14ac:dyDescent="0.35">
      <c r="B2350" s="84">
        <v>2305</v>
      </c>
      <c r="C2350" s="113">
        <v>55.554436292007047</v>
      </c>
      <c r="D2350" s="250"/>
      <c r="F2350" s="250"/>
    </row>
    <row r="2351" spans="2:6" x14ac:dyDescent="0.35">
      <c r="B2351" s="84">
        <v>2306</v>
      </c>
      <c r="C2351" s="113">
        <v>51.854993167271736</v>
      </c>
      <c r="D2351" s="250"/>
      <c r="F2351" s="250"/>
    </row>
    <row r="2352" spans="2:6" x14ac:dyDescent="0.35">
      <c r="B2352" s="84">
        <v>2307</v>
      </c>
      <c r="C2352" s="113">
        <v>50.479702301347203</v>
      </c>
      <c r="D2352" s="250"/>
      <c r="F2352" s="250"/>
    </row>
    <row r="2353" spans="2:6" x14ac:dyDescent="0.35">
      <c r="B2353" s="84">
        <v>2308</v>
      </c>
      <c r="C2353" s="113">
        <v>54.781675287646529</v>
      </c>
      <c r="D2353" s="250"/>
      <c r="F2353" s="250"/>
    </row>
    <row r="2354" spans="2:6" x14ac:dyDescent="0.35">
      <c r="B2354" s="84">
        <v>2309</v>
      </c>
      <c r="C2354" s="113">
        <v>67.176049202107905</v>
      </c>
      <c r="D2354" s="250"/>
      <c r="F2354" s="250"/>
    </row>
    <row r="2355" spans="2:6" x14ac:dyDescent="0.35">
      <c r="B2355" s="84">
        <v>2310</v>
      </c>
      <c r="C2355" s="113">
        <v>86.128303994671313</v>
      </c>
      <c r="D2355" s="250"/>
      <c r="F2355" s="250"/>
    </row>
    <row r="2356" spans="2:6" x14ac:dyDescent="0.35">
      <c r="B2356" s="84">
        <v>2311</v>
      </c>
      <c r="C2356" s="113">
        <v>91.962081066340247</v>
      </c>
      <c r="D2356" s="250"/>
      <c r="F2356" s="250"/>
    </row>
    <row r="2357" spans="2:6" x14ac:dyDescent="0.35">
      <c r="B2357" s="84">
        <v>2312</v>
      </c>
      <c r="C2357" s="113">
        <v>81.713779590271017</v>
      </c>
      <c r="D2357" s="250"/>
      <c r="F2357" s="250"/>
    </row>
    <row r="2358" spans="2:6" x14ac:dyDescent="0.35">
      <c r="B2358" s="84">
        <v>2313</v>
      </c>
      <c r="C2358" s="113">
        <v>35.074713514439445</v>
      </c>
      <c r="D2358" s="250"/>
      <c r="F2358" s="250"/>
    </row>
    <row r="2359" spans="2:6" x14ac:dyDescent="0.35">
      <c r="B2359" s="84">
        <v>2314</v>
      </c>
      <c r="C2359" s="113">
        <v>34.399105789384485</v>
      </c>
      <c r="D2359" s="250"/>
      <c r="F2359" s="250"/>
    </row>
    <row r="2360" spans="2:6" x14ac:dyDescent="0.35">
      <c r="B2360" s="84">
        <v>2315</v>
      </c>
      <c r="C2360" s="113">
        <v>18.521691292720636</v>
      </c>
      <c r="D2360" s="250"/>
      <c r="F2360" s="250"/>
    </row>
    <row r="2361" spans="2:6" x14ac:dyDescent="0.35">
      <c r="B2361" s="84">
        <v>2316</v>
      </c>
      <c r="C2361" s="113">
        <v>11.075551860967531</v>
      </c>
      <c r="D2361" s="250"/>
      <c r="F2361" s="250"/>
    </row>
    <row r="2362" spans="2:6" x14ac:dyDescent="0.35">
      <c r="B2362" s="84">
        <v>2317</v>
      </c>
      <c r="C2362" s="113">
        <v>7.2778046244307149</v>
      </c>
      <c r="D2362" s="250"/>
      <c r="F2362" s="250"/>
    </row>
    <row r="2363" spans="2:6" x14ac:dyDescent="0.35">
      <c r="B2363" s="84">
        <v>2318</v>
      </c>
      <c r="C2363" s="113">
        <v>0.72406674331399667</v>
      </c>
      <c r="D2363" s="250"/>
      <c r="F2363" s="250"/>
    </row>
    <row r="2364" spans="2:6" x14ac:dyDescent="0.35">
      <c r="B2364" s="84">
        <v>2319</v>
      </c>
      <c r="C2364" s="113">
        <v>4.6999398335693456</v>
      </c>
      <c r="D2364" s="250"/>
      <c r="F2364" s="250"/>
    </row>
    <row r="2365" spans="2:6" x14ac:dyDescent="0.35">
      <c r="B2365" s="84">
        <v>2320</v>
      </c>
      <c r="C2365" s="113">
        <v>5.5678286520426647</v>
      </c>
      <c r="D2365" s="250"/>
      <c r="F2365" s="250"/>
    </row>
    <row r="2366" spans="2:6" x14ac:dyDescent="0.35">
      <c r="B2366" s="84">
        <v>2321</v>
      </c>
      <c r="C2366" s="113">
        <v>78.105459382562671</v>
      </c>
      <c r="D2366" s="250"/>
      <c r="F2366" s="250"/>
    </row>
    <row r="2367" spans="2:6" x14ac:dyDescent="0.35">
      <c r="B2367" s="84">
        <v>2322</v>
      </c>
      <c r="C2367" s="113">
        <v>86.58842984319017</v>
      </c>
      <c r="D2367" s="250"/>
      <c r="F2367" s="250"/>
    </row>
    <row r="2368" spans="2:6" x14ac:dyDescent="0.35">
      <c r="B2368" s="84">
        <v>2323</v>
      </c>
      <c r="C2368" s="113">
        <v>92.552779361051378</v>
      </c>
      <c r="D2368" s="250"/>
      <c r="F2368" s="250"/>
    </row>
    <row r="2369" spans="2:6" x14ac:dyDescent="0.35">
      <c r="B2369" s="84">
        <v>2324</v>
      </c>
      <c r="C2369" s="113">
        <v>93.394401756963788</v>
      </c>
      <c r="D2369" s="250"/>
      <c r="F2369" s="250"/>
    </row>
    <row r="2370" spans="2:6" x14ac:dyDescent="0.35">
      <c r="B2370" s="84">
        <v>2325</v>
      </c>
      <c r="C2370" s="113">
        <v>81.068391717764044</v>
      </c>
      <c r="D2370" s="250"/>
      <c r="F2370" s="250"/>
    </row>
    <row r="2371" spans="2:6" x14ac:dyDescent="0.35">
      <c r="B2371" s="84">
        <v>2326</v>
      </c>
      <c r="C2371" s="113">
        <v>76.104529938556041</v>
      </c>
      <c r="D2371" s="250"/>
      <c r="F2371" s="250"/>
    </row>
    <row r="2372" spans="2:6" x14ac:dyDescent="0.35">
      <c r="B2372" s="84">
        <v>2327</v>
      </c>
      <c r="C2372" s="113">
        <v>66.694517869164969</v>
      </c>
      <c r="D2372" s="250"/>
      <c r="F2372" s="250"/>
    </row>
    <row r="2373" spans="2:6" x14ac:dyDescent="0.35">
      <c r="B2373" s="84">
        <v>2328</v>
      </c>
      <c r="C2373" s="113">
        <v>58.132554266017515</v>
      </c>
      <c r="D2373" s="250"/>
      <c r="F2373" s="250"/>
    </row>
    <row r="2374" spans="2:6" x14ac:dyDescent="0.35">
      <c r="B2374" s="84">
        <v>2329</v>
      </c>
      <c r="C2374" s="113">
        <v>54.179999377522101</v>
      </c>
      <c r="D2374" s="250"/>
      <c r="F2374" s="250"/>
    </row>
    <row r="2375" spans="2:6" x14ac:dyDescent="0.35">
      <c r="B2375" s="84">
        <v>2330</v>
      </c>
      <c r="C2375" s="113">
        <v>51.405863415270503</v>
      </c>
      <c r="D2375" s="250"/>
      <c r="F2375" s="250"/>
    </row>
    <row r="2376" spans="2:6" x14ac:dyDescent="0.35">
      <c r="B2376" s="84">
        <v>2331</v>
      </c>
      <c r="C2376" s="113">
        <v>51.849038006287351</v>
      </c>
      <c r="D2376" s="250"/>
      <c r="F2376" s="250"/>
    </row>
    <row r="2377" spans="2:6" x14ac:dyDescent="0.35">
      <c r="B2377" s="84">
        <v>2332</v>
      </c>
      <c r="C2377" s="113">
        <v>56.938162214400478</v>
      </c>
      <c r="D2377" s="250"/>
      <c r="F2377" s="250"/>
    </row>
    <row r="2378" spans="2:6" x14ac:dyDescent="0.35">
      <c r="B2378" s="84">
        <v>2333</v>
      </c>
      <c r="C2378" s="113">
        <v>70.987117577366448</v>
      </c>
      <c r="D2378" s="250"/>
      <c r="F2378" s="250"/>
    </row>
    <row r="2379" spans="2:6" x14ac:dyDescent="0.35">
      <c r="B2379" s="84">
        <v>2334</v>
      </c>
      <c r="C2379" s="113">
        <v>87.283710116244293</v>
      </c>
      <c r="D2379" s="250"/>
      <c r="F2379" s="250"/>
    </row>
    <row r="2380" spans="2:6" x14ac:dyDescent="0.35">
      <c r="B2380" s="84">
        <v>2335</v>
      </c>
      <c r="C2380" s="113">
        <v>90.472988062020107</v>
      </c>
      <c r="D2380" s="250"/>
      <c r="F2380" s="250"/>
    </row>
    <row r="2381" spans="2:6" x14ac:dyDescent="0.35">
      <c r="B2381" s="84">
        <v>2336</v>
      </c>
      <c r="C2381" s="113">
        <v>78.837885944554699</v>
      </c>
      <c r="D2381" s="250"/>
      <c r="F2381" s="250"/>
    </row>
    <row r="2382" spans="2:6" x14ac:dyDescent="0.35">
      <c r="B2382" s="84">
        <v>2337</v>
      </c>
      <c r="C2382" s="113">
        <v>7.5051331153184666</v>
      </c>
      <c r="D2382" s="250"/>
      <c r="F2382" s="250"/>
    </row>
    <row r="2383" spans="2:6" x14ac:dyDescent="0.35">
      <c r="B2383" s="84">
        <v>2338</v>
      </c>
      <c r="C2383" s="113">
        <v>6.1903310119495023</v>
      </c>
      <c r="D2383" s="250"/>
      <c r="F2383" s="250"/>
    </row>
    <row r="2384" spans="2:6" x14ac:dyDescent="0.35">
      <c r="B2384" s="84">
        <v>2339</v>
      </c>
      <c r="C2384" s="113">
        <v>7.0625046140579633</v>
      </c>
      <c r="D2384" s="250"/>
      <c r="F2384" s="250"/>
    </row>
    <row r="2385" spans="2:6" x14ac:dyDescent="0.35">
      <c r="B2385" s="84">
        <v>2340</v>
      </c>
      <c r="C2385" s="113">
        <v>1.9622538271592145</v>
      </c>
      <c r="D2385" s="250"/>
      <c r="F2385" s="250"/>
    </row>
    <row r="2386" spans="2:6" x14ac:dyDescent="0.35">
      <c r="B2386" s="84">
        <v>2341</v>
      </c>
      <c r="C2386" s="113">
        <v>0</v>
      </c>
      <c r="D2386" s="250"/>
      <c r="F2386" s="250"/>
    </row>
    <row r="2387" spans="2:6" x14ac:dyDescent="0.35">
      <c r="B2387" s="84">
        <v>2342</v>
      </c>
      <c r="C2387" s="113">
        <v>0</v>
      </c>
      <c r="D2387" s="250"/>
      <c r="F2387" s="250"/>
    </row>
    <row r="2388" spans="2:6" x14ac:dyDescent="0.35">
      <c r="B2388" s="84">
        <v>2343</v>
      </c>
      <c r="C2388" s="113">
        <v>0</v>
      </c>
      <c r="D2388" s="250"/>
      <c r="F2388" s="250"/>
    </row>
    <row r="2389" spans="2:6" x14ac:dyDescent="0.35">
      <c r="B2389" s="84">
        <v>2344</v>
      </c>
      <c r="C2389" s="113">
        <v>0.72556531268797142</v>
      </c>
      <c r="D2389" s="250"/>
      <c r="F2389" s="250"/>
    </row>
    <row r="2390" spans="2:6" x14ac:dyDescent="0.35">
      <c r="B2390" s="84">
        <v>2345</v>
      </c>
      <c r="C2390" s="113">
        <v>71.059997806099176</v>
      </c>
      <c r="D2390" s="250"/>
      <c r="F2390" s="250"/>
    </row>
    <row r="2391" spans="2:6" x14ac:dyDescent="0.35">
      <c r="B2391" s="84">
        <v>2346</v>
      </c>
      <c r="C2391" s="113">
        <v>78.186150574092352</v>
      </c>
      <c r="D2391" s="250"/>
      <c r="F2391" s="250"/>
    </row>
    <row r="2392" spans="2:6" x14ac:dyDescent="0.35">
      <c r="B2392" s="84">
        <v>2347</v>
      </c>
      <c r="C2392" s="113">
        <v>97.080850012724454</v>
      </c>
      <c r="D2392" s="250"/>
      <c r="F2392" s="250"/>
    </row>
    <row r="2393" spans="2:6" x14ac:dyDescent="0.35">
      <c r="B2393" s="84">
        <v>2348</v>
      </c>
      <c r="C2393" s="113">
        <v>100.65098678747096</v>
      </c>
      <c r="D2393" s="250"/>
      <c r="F2393" s="250"/>
    </row>
    <row r="2394" spans="2:6" x14ac:dyDescent="0.35">
      <c r="B2394" s="84">
        <v>2349</v>
      </c>
      <c r="C2394" s="113">
        <v>90.520924060845374</v>
      </c>
      <c r="D2394" s="250"/>
      <c r="F2394" s="250"/>
    </row>
    <row r="2395" spans="2:6" x14ac:dyDescent="0.35">
      <c r="B2395" s="84">
        <v>2350</v>
      </c>
      <c r="C2395" s="113">
        <v>79.31585100379894</v>
      </c>
      <c r="D2395" s="250"/>
      <c r="F2395" s="250"/>
    </row>
    <row r="2396" spans="2:6" x14ac:dyDescent="0.35">
      <c r="B2396" s="84">
        <v>2351</v>
      </c>
      <c r="C2396" s="113">
        <v>71.424171412364245</v>
      </c>
      <c r="D2396" s="250"/>
      <c r="F2396" s="250"/>
    </row>
    <row r="2397" spans="2:6" x14ac:dyDescent="0.35">
      <c r="B2397" s="84">
        <v>2352</v>
      </c>
      <c r="C2397" s="113">
        <v>64.215263292544392</v>
      </c>
      <c r="D2397" s="250"/>
      <c r="F2397" s="250"/>
    </row>
    <row r="2398" spans="2:6" x14ac:dyDescent="0.35">
      <c r="B2398" s="84">
        <v>2353</v>
      </c>
      <c r="C2398" s="113">
        <v>58.866829574553861</v>
      </c>
      <c r="D2398" s="250"/>
      <c r="F2398" s="250"/>
    </row>
    <row r="2399" spans="2:6" x14ac:dyDescent="0.35">
      <c r="B2399" s="84">
        <v>2354</v>
      </c>
      <c r="C2399" s="113">
        <v>56.254683508303827</v>
      </c>
      <c r="D2399" s="250"/>
      <c r="F2399" s="250"/>
    </row>
    <row r="2400" spans="2:6" x14ac:dyDescent="0.35">
      <c r="B2400" s="84">
        <v>2355</v>
      </c>
      <c r="C2400" s="113">
        <v>54.372153065001285</v>
      </c>
      <c r="D2400" s="250"/>
      <c r="F2400" s="250"/>
    </row>
    <row r="2401" spans="2:6" x14ac:dyDescent="0.35">
      <c r="B2401" s="84">
        <v>2356</v>
      </c>
      <c r="C2401" s="113">
        <v>59.769410797900818</v>
      </c>
      <c r="D2401" s="250"/>
      <c r="F2401" s="250"/>
    </row>
    <row r="2402" spans="2:6" x14ac:dyDescent="0.35">
      <c r="B2402" s="84">
        <v>2357</v>
      </c>
      <c r="C2402" s="113">
        <v>75.361218792851361</v>
      </c>
      <c r="D2402" s="250"/>
      <c r="F2402" s="250"/>
    </row>
    <row r="2403" spans="2:6" x14ac:dyDescent="0.35">
      <c r="B2403" s="84">
        <v>2358</v>
      </c>
      <c r="C2403" s="113">
        <v>93.514275245954394</v>
      </c>
      <c r="D2403" s="250"/>
      <c r="F2403" s="250"/>
    </row>
    <row r="2404" spans="2:6" x14ac:dyDescent="0.35">
      <c r="B2404" s="84">
        <v>2359</v>
      </c>
      <c r="C2404" s="113">
        <v>98.087727268485764</v>
      </c>
      <c r="D2404" s="250"/>
      <c r="F2404" s="250"/>
    </row>
    <row r="2405" spans="2:6" x14ac:dyDescent="0.35">
      <c r="B2405" s="84">
        <v>2360</v>
      </c>
      <c r="C2405" s="113">
        <v>79.161467588712128</v>
      </c>
      <c r="D2405" s="250"/>
      <c r="F2405" s="250"/>
    </row>
    <row r="2406" spans="2:6" x14ac:dyDescent="0.35">
      <c r="B2406" s="84">
        <v>2361</v>
      </c>
      <c r="C2406" s="113">
        <v>3.2057640204153577</v>
      </c>
      <c r="D2406" s="250"/>
      <c r="F2406" s="250"/>
    </row>
    <row r="2407" spans="2:6" x14ac:dyDescent="0.35">
      <c r="B2407" s="84">
        <v>2362</v>
      </c>
      <c r="C2407" s="113">
        <v>2.037661644388066</v>
      </c>
      <c r="D2407" s="250"/>
      <c r="F2407" s="250"/>
    </row>
    <row r="2408" spans="2:6" x14ac:dyDescent="0.35">
      <c r="B2408" s="84">
        <v>2363</v>
      </c>
      <c r="C2408" s="113">
        <v>4.1113191896413284</v>
      </c>
      <c r="D2408" s="250"/>
      <c r="F2408" s="250"/>
    </row>
    <row r="2409" spans="2:6" x14ac:dyDescent="0.35">
      <c r="B2409" s="84">
        <v>2364</v>
      </c>
      <c r="C2409" s="113">
        <v>0</v>
      </c>
      <c r="D2409" s="250"/>
      <c r="F2409" s="250"/>
    </row>
    <row r="2410" spans="2:6" x14ac:dyDescent="0.35">
      <c r="B2410" s="84">
        <v>2365</v>
      </c>
      <c r="C2410" s="113">
        <v>0</v>
      </c>
      <c r="D2410" s="250"/>
      <c r="F2410" s="250"/>
    </row>
    <row r="2411" spans="2:6" x14ac:dyDescent="0.35">
      <c r="B2411" s="84">
        <v>2366</v>
      </c>
      <c r="C2411" s="113">
        <v>0</v>
      </c>
      <c r="D2411" s="250"/>
      <c r="F2411" s="250"/>
    </row>
    <row r="2412" spans="2:6" x14ac:dyDescent="0.35">
      <c r="B2412" s="84">
        <v>2367</v>
      </c>
      <c r="C2412" s="113">
        <v>0</v>
      </c>
      <c r="D2412" s="250"/>
      <c r="F2412" s="250"/>
    </row>
    <row r="2413" spans="2:6" x14ac:dyDescent="0.35">
      <c r="B2413" s="84">
        <v>2368</v>
      </c>
      <c r="C2413" s="113">
        <v>0</v>
      </c>
      <c r="D2413" s="250"/>
      <c r="F2413" s="250"/>
    </row>
    <row r="2414" spans="2:6" x14ac:dyDescent="0.35">
      <c r="B2414" s="84">
        <v>2369</v>
      </c>
      <c r="C2414" s="113">
        <v>64.164335260182739</v>
      </c>
      <c r="D2414" s="250"/>
      <c r="F2414" s="250"/>
    </row>
    <row r="2415" spans="2:6" x14ac:dyDescent="0.35">
      <c r="B2415" s="84">
        <v>2370</v>
      </c>
      <c r="C2415" s="113">
        <v>81.815771040438179</v>
      </c>
      <c r="D2415" s="250"/>
      <c r="F2415" s="250"/>
    </row>
    <row r="2416" spans="2:6" x14ac:dyDescent="0.35">
      <c r="B2416" s="84">
        <v>2371</v>
      </c>
      <c r="C2416" s="113">
        <v>99.660070285321424</v>
      </c>
      <c r="D2416" s="250"/>
      <c r="F2416" s="250"/>
    </row>
    <row r="2417" spans="2:6" x14ac:dyDescent="0.35">
      <c r="B2417" s="84">
        <v>2372</v>
      </c>
      <c r="C2417" s="113">
        <v>97.51088344690335</v>
      </c>
      <c r="D2417" s="250"/>
      <c r="F2417" s="250"/>
    </row>
    <row r="2418" spans="2:6" x14ac:dyDescent="0.35">
      <c r="B2418" s="84">
        <v>2373</v>
      </c>
      <c r="C2418" s="113">
        <v>84.8142459665915</v>
      </c>
      <c r="D2418" s="250"/>
      <c r="F2418" s="250"/>
    </row>
    <row r="2419" spans="2:6" x14ac:dyDescent="0.35">
      <c r="B2419" s="84">
        <v>2374</v>
      </c>
      <c r="C2419" s="113">
        <v>74.856351751601508</v>
      </c>
      <c r="D2419" s="250"/>
      <c r="F2419" s="250"/>
    </row>
    <row r="2420" spans="2:6" x14ac:dyDescent="0.35">
      <c r="B2420" s="84">
        <v>2375</v>
      </c>
      <c r="C2420" s="113">
        <v>67.649981445420678</v>
      </c>
      <c r="D2420" s="250"/>
      <c r="F2420" s="250"/>
    </row>
    <row r="2421" spans="2:6" x14ac:dyDescent="0.35">
      <c r="B2421" s="84">
        <v>2376</v>
      </c>
      <c r="C2421" s="113">
        <v>68.980992490363363</v>
      </c>
      <c r="D2421" s="250"/>
      <c r="F2421" s="250"/>
    </row>
    <row r="2422" spans="2:6" x14ac:dyDescent="0.35">
      <c r="B2422" s="84">
        <v>2377</v>
      </c>
      <c r="C2422" s="113">
        <v>61.007378753070483</v>
      </c>
      <c r="D2422" s="250"/>
      <c r="F2422" s="250"/>
    </row>
    <row r="2423" spans="2:6" x14ac:dyDescent="0.35">
      <c r="B2423" s="84">
        <v>2378</v>
      </c>
      <c r="C2423" s="113">
        <v>56.284266428774899</v>
      </c>
      <c r="D2423" s="250"/>
      <c r="F2423" s="250"/>
    </row>
    <row r="2424" spans="2:6" x14ac:dyDescent="0.35">
      <c r="B2424" s="84">
        <v>2379</v>
      </c>
      <c r="C2424" s="113">
        <v>54.659145057477907</v>
      </c>
      <c r="D2424" s="250"/>
      <c r="F2424" s="250"/>
    </row>
    <row r="2425" spans="2:6" x14ac:dyDescent="0.35">
      <c r="B2425" s="84">
        <v>2380</v>
      </c>
      <c r="C2425" s="113">
        <v>62.255542390661319</v>
      </c>
      <c r="D2425" s="250"/>
      <c r="F2425" s="250"/>
    </row>
    <row r="2426" spans="2:6" x14ac:dyDescent="0.35">
      <c r="B2426" s="84">
        <v>2381</v>
      </c>
      <c r="C2426" s="113">
        <v>85.041290708331772</v>
      </c>
      <c r="D2426" s="250"/>
      <c r="F2426" s="250"/>
    </row>
    <row r="2427" spans="2:6" x14ac:dyDescent="0.35">
      <c r="B2427" s="84">
        <v>2382</v>
      </c>
      <c r="C2427" s="113">
        <v>96.178659635781159</v>
      </c>
      <c r="D2427" s="250"/>
      <c r="F2427" s="250"/>
    </row>
    <row r="2428" spans="2:6" x14ac:dyDescent="0.35">
      <c r="B2428" s="84">
        <v>2383</v>
      </c>
      <c r="C2428" s="113">
        <v>94.733864043443191</v>
      </c>
      <c r="D2428" s="250"/>
      <c r="F2428" s="250"/>
    </row>
    <row r="2429" spans="2:6" x14ac:dyDescent="0.35">
      <c r="B2429" s="84">
        <v>2384</v>
      </c>
      <c r="C2429" s="113">
        <v>81.655558468735677</v>
      </c>
      <c r="D2429" s="250"/>
      <c r="F2429" s="250"/>
    </row>
    <row r="2430" spans="2:6" x14ac:dyDescent="0.35">
      <c r="B2430" s="84">
        <v>2385</v>
      </c>
      <c r="C2430" s="113">
        <v>9.0004632678322736</v>
      </c>
      <c r="D2430" s="250"/>
      <c r="F2430" s="250"/>
    </row>
    <row r="2431" spans="2:6" x14ac:dyDescent="0.35">
      <c r="B2431" s="84">
        <v>2386</v>
      </c>
      <c r="C2431" s="113">
        <v>5.6425541533569268</v>
      </c>
      <c r="D2431" s="250"/>
      <c r="F2431" s="250"/>
    </row>
    <row r="2432" spans="2:6" x14ac:dyDescent="0.35">
      <c r="B2432" s="84">
        <v>2387</v>
      </c>
      <c r="C2432" s="113">
        <v>3.4968894780582787</v>
      </c>
      <c r="D2432" s="250"/>
      <c r="F2432" s="250"/>
    </row>
    <row r="2433" spans="2:6" x14ac:dyDescent="0.35">
      <c r="B2433" s="84">
        <v>2388</v>
      </c>
      <c r="C2433" s="113">
        <v>0</v>
      </c>
      <c r="D2433" s="250"/>
      <c r="F2433" s="250"/>
    </row>
    <row r="2434" spans="2:6" x14ac:dyDescent="0.35">
      <c r="B2434" s="84">
        <v>2389</v>
      </c>
      <c r="C2434" s="113">
        <v>0</v>
      </c>
      <c r="D2434" s="250"/>
      <c r="F2434" s="250"/>
    </row>
    <row r="2435" spans="2:6" x14ac:dyDescent="0.35">
      <c r="B2435" s="84">
        <v>2390</v>
      </c>
      <c r="C2435" s="113">
        <v>0</v>
      </c>
      <c r="D2435" s="250"/>
      <c r="F2435" s="250"/>
    </row>
    <row r="2436" spans="2:6" x14ac:dyDescent="0.35">
      <c r="B2436" s="84">
        <v>2391</v>
      </c>
      <c r="C2436" s="113">
        <v>0</v>
      </c>
      <c r="D2436" s="250"/>
      <c r="F2436" s="250"/>
    </row>
    <row r="2437" spans="2:6" x14ac:dyDescent="0.35">
      <c r="B2437" s="84">
        <v>2392</v>
      </c>
      <c r="C2437" s="113">
        <v>0.23987340090621151</v>
      </c>
      <c r="D2437" s="250"/>
      <c r="F2437" s="250"/>
    </row>
    <row r="2438" spans="2:6" x14ac:dyDescent="0.35">
      <c r="B2438" s="84">
        <v>2393</v>
      </c>
      <c r="C2438" s="113">
        <v>60.965644065389284</v>
      </c>
      <c r="D2438" s="250"/>
      <c r="F2438" s="250"/>
    </row>
    <row r="2439" spans="2:6" x14ac:dyDescent="0.35">
      <c r="B2439" s="84">
        <v>2394</v>
      </c>
      <c r="C2439" s="113">
        <v>76.164527891106289</v>
      </c>
      <c r="D2439" s="250"/>
      <c r="F2439" s="250"/>
    </row>
    <row r="2440" spans="2:6" x14ac:dyDescent="0.35">
      <c r="B2440" s="84">
        <v>2395</v>
      </c>
      <c r="C2440" s="113">
        <v>88.932012114069011</v>
      </c>
      <c r="D2440" s="250"/>
      <c r="F2440" s="250"/>
    </row>
    <row r="2441" spans="2:6" x14ac:dyDescent="0.35">
      <c r="B2441" s="84">
        <v>2396</v>
      </c>
      <c r="C2441" s="113">
        <v>91.160840525855605</v>
      </c>
      <c r="D2441" s="250"/>
      <c r="F2441" s="250"/>
    </row>
    <row r="2442" spans="2:6" x14ac:dyDescent="0.35">
      <c r="B2442" s="84">
        <v>2397</v>
      </c>
      <c r="C2442" s="113">
        <v>84.40687728909603</v>
      </c>
      <c r="D2442" s="250"/>
      <c r="F2442" s="250"/>
    </row>
    <row r="2443" spans="2:6" x14ac:dyDescent="0.35">
      <c r="B2443" s="84">
        <v>2398</v>
      </c>
      <c r="C2443" s="113">
        <v>76.189386256992904</v>
      </c>
      <c r="D2443" s="250"/>
      <c r="F2443" s="250"/>
    </row>
    <row r="2444" spans="2:6" x14ac:dyDescent="0.35">
      <c r="B2444" s="84">
        <v>2399</v>
      </c>
      <c r="C2444" s="113">
        <v>68.843853166701862</v>
      </c>
      <c r="D2444" s="250"/>
      <c r="F2444" s="250"/>
    </row>
    <row r="2445" spans="2:6" x14ac:dyDescent="0.35">
      <c r="B2445" s="84">
        <v>2400</v>
      </c>
      <c r="C2445" s="113">
        <v>62.660368861168784</v>
      </c>
      <c r="D2445" s="250"/>
      <c r="F2445" s="250"/>
    </row>
    <row r="2446" spans="2:6" x14ac:dyDescent="0.35">
      <c r="B2446" s="84">
        <v>2401</v>
      </c>
      <c r="C2446" s="113">
        <v>56.232474365537755</v>
      </c>
      <c r="D2446" s="250"/>
      <c r="F2446" s="250"/>
    </row>
    <row r="2447" spans="2:6" x14ac:dyDescent="0.35">
      <c r="B2447" s="84">
        <v>2402</v>
      </c>
      <c r="C2447" s="113">
        <v>54.248069786738377</v>
      </c>
      <c r="D2447" s="250"/>
      <c r="F2447" s="250"/>
    </row>
    <row r="2448" spans="2:6" x14ac:dyDescent="0.35">
      <c r="B2448" s="84">
        <v>2403</v>
      </c>
      <c r="C2448" s="113">
        <v>51.46420647752155</v>
      </c>
      <c r="D2448" s="250"/>
      <c r="F2448" s="250"/>
    </row>
    <row r="2449" spans="2:6" x14ac:dyDescent="0.35">
      <c r="B2449" s="84">
        <v>2404</v>
      </c>
      <c r="C2449" s="113">
        <v>54.348529513096629</v>
      </c>
      <c r="D2449" s="250"/>
      <c r="F2449" s="250"/>
    </row>
    <row r="2450" spans="2:6" x14ac:dyDescent="0.35">
      <c r="B2450" s="84">
        <v>2405</v>
      </c>
      <c r="C2450" s="113">
        <v>62.911894473428788</v>
      </c>
      <c r="D2450" s="250"/>
      <c r="F2450" s="250"/>
    </row>
    <row r="2451" spans="2:6" x14ac:dyDescent="0.35">
      <c r="B2451" s="84">
        <v>2406</v>
      </c>
      <c r="C2451" s="113">
        <v>64.515669578239653</v>
      </c>
      <c r="D2451" s="250"/>
      <c r="F2451" s="250"/>
    </row>
    <row r="2452" spans="2:6" x14ac:dyDescent="0.35">
      <c r="B2452" s="84">
        <v>2407</v>
      </c>
      <c r="C2452" s="113">
        <v>64.124937117014582</v>
      </c>
      <c r="D2452" s="250"/>
      <c r="F2452" s="250"/>
    </row>
    <row r="2453" spans="2:6" x14ac:dyDescent="0.35">
      <c r="B2453" s="84">
        <v>2408</v>
      </c>
      <c r="C2453" s="113">
        <v>62.212667410966972</v>
      </c>
      <c r="D2453" s="250"/>
      <c r="F2453" s="250"/>
    </row>
    <row r="2454" spans="2:6" x14ac:dyDescent="0.35">
      <c r="B2454" s="84">
        <v>2409</v>
      </c>
      <c r="C2454" s="113">
        <v>0</v>
      </c>
      <c r="D2454" s="250"/>
      <c r="F2454" s="250"/>
    </row>
    <row r="2455" spans="2:6" x14ac:dyDescent="0.35">
      <c r="B2455" s="84">
        <v>2410</v>
      </c>
      <c r="C2455" s="113">
        <v>0</v>
      </c>
      <c r="D2455" s="250"/>
      <c r="F2455" s="250"/>
    </row>
    <row r="2456" spans="2:6" x14ac:dyDescent="0.35">
      <c r="B2456" s="84">
        <v>2411</v>
      </c>
      <c r="C2456" s="113">
        <v>0</v>
      </c>
      <c r="D2456" s="250"/>
      <c r="F2456" s="250"/>
    </row>
    <row r="2457" spans="2:6" x14ac:dyDescent="0.35">
      <c r="B2457" s="84">
        <v>2412</v>
      </c>
      <c r="C2457" s="113">
        <v>0</v>
      </c>
      <c r="D2457" s="250"/>
      <c r="F2457" s="250"/>
    </row>
    <row r="2458" spans="2:6" x14ac:dyDescent="0.35">
      <c r="B2458" s="84">
        <v>2413</v>
      </c>
      <c r="C2458" s="113">
        <v>0</v>
      </c>
      <c r="D2458" s="250"/>
      <c r="F2458" s="250"/>
    </row>
    <row r="2459" spans="2:6" x14ac:dyDescent="0.35">
      <c r="B2459" s="84">
        <v>2414</v>
      </c>
      <c r="C2459" s="113">
        <v>0</v>
      </c>
      <c r="D2459" s="250"/>
      <c r="F2459" s="250"/>
    </row>
    <row r="2460" spans="2:6" x14ac:dyDescent="0.35">
      <c r="B2460" s="84">
        <v>2415</v>
      </c>
      <c r="C2460" s="113">
        <v>0</v>
      </c>
      <c r="D2460" s="250"/>
      <c r="F2460" s="250"/>
    </row>
    <row r="2461" spans="2:6" x14ac:dyDescent="0.35">
      <c r="B2461" s="84">
        <v>2416</v>
      </c>
      <c r="C2461" s="113">
        <v>0</v>
      </c>
      <c r="D2461" s="250"/>
      <c r="F2461" s="250"/>
    </row>
    <row r="2462" spans="2:6" x14ac:dyDescent="0.35">
      <c r="B2462" s="84">
        <v>2417</v>
      </c>
      <c r="C2462" s="113">
        <v>63.183078719995422</v>
      </c>
      <c r="D2462" s="250"/>
      <c r="F2462" s="250"/>
    </row>
    <row r="2463" spans="2:6" x14ac:dyDescent="0.35">
      <c r="B2463" s="84">
        <v>2418</v>
      </c>
      <c r="C2463" s="113">
        <v>73.14658543743063</v>
      </c>
      <c r="D2463" s="250"/>
      <c r="F2463" s="250"/>
    </row>
    <row r="2464" spans="2:6" x14ac:dyDescent="0.35">
      <c r="B2464" s="84">
        <v>2419</v>
      </c>
      <c r="C2464" s="113">
        <v>89.166592987013644</v>
      </c>
      <c r="D2464" s="250"/>
      <c r="F2464" s="250"/>
    </row>
    <row r="2465" spans="2:6" x14ac:dyDescent="0.35">
      <c r="B2465" s="84">
        <v>2420</v>
      </c>
      <c r="C2465" s="113">
        <v>89.627330214894855</v>
      </c>
      <c r="D2465" s="250"/>
      <c r="F2465" s="250"/>
    </row>
    <row r="2466" spans="2:6" x14ac:dyDescent="0.35">
      <c r="B2466" s="84">
        <v>2421</v>
      </c>
      <c r="C2466" s="113">
        <v>84.979349491376396</v>
      </c>
      <c r="D2466" s="250"/>
      <c r="F2466" s="250"/>
    </row>
    <row r="2467" spans="2:6" x14ac:dyDescent="0.35">
      <c r="B2467" s="84">
        <v>2422</v>
      </c>
      <c r="C2467" s="113">
        <v>76.916504862096289</v>
      </c>
      <c r="D2467" s="250"/>
      <c r="F2467" s="250"/>
    </row>
    <row r="2468" spans="2:6" x14ac:dyDescent="0.35">
      <c r="B2468" s="84">
        <v>2423</v>
      </c>
      <c r="C2468" s="113">
        <v>67.021963005616229</v>
      </c>
      <c r="D2468" s="250"/>
      <c r="F2468" s="250"/>
    </row>
    <row r="2469" spans="2:6" x14ac:dyDescent="0.35">
      <c r="B2469" s="84">
        <v>2424</v>
      </c>
      <c r="C2469" s="113">
        <v>66.304924581909034</v>
      </c>
      <c r="D2469" s="250"/>
      <c r="F2469" s="250"/>
    </row>
    <row r="2470" spans="2:6" x14ac:dyDescent="0.35">
      <c r="B2470" s="84">
        <v>2425</v>
      </c>
      <c r="C2470" s="113">
        <v>58.182510543060893</v>
      </c>
      <c r="D2470" s="250"/>
      <c r="F2470" s="250"/>
    </row>
    <row r="2471" spans="2:6" x14ac:dyDescent="0.35">
      <c r="B2471" s="84">
        <v>2426</v>
      </c>
      <c r="C2471" s="113">
        <v>62.077497195728512</v>
      </c>
      <c r="D2471" s="250"/>
      <c r="F2471" s="250"/>
    </row>
    <row r="2472" spans="2:6" x14ac:dyDescent="0.35">
      <c r="B2472" s="84">
        <v>2427</v>
      </c>
      <c r="C2472" s="113">
        <v>52.617589042979588</v>
      </c>
      <c r="D2472" s="250"/>
      <c r="F2472" s="250"/>
    </row>
    <row r="2473" spans="2:6" x14ac:dyDescent="0.35">
      <c r="B2473" s="84">
        <v>2428</v>
      </c>
      <c r="C2473" s="113">
        <v>56.086152094410714</v>
      </c>
      <c r="D2473" s="250"/>
      <c r="F2473" s="250"/>
    </row>
    <row r="2474" spans="2:6" x14ac:dyDescent="0.35">
      <c r="B2474" s="84">
        <v>2429</v>
      </c>
      <c r="C2474" s="113">
        <v>62.929546193792291</v>
      </c>
      <c r="D2474" s="250"/>
      <c r="F2474" s="250"/>
    </row>
    <row r="2475" spans="2:6" x14ac:dyDescent="0.35">
      <c r="B2475" s="84">
        <v>2430</v>
      </c>
      <c r="C2475" s="113">
        <v>68.966913480760709</v>
      </c>
      <c r="D2475" s="250"/>
      <c r="F2475" s="250"/>
    </row>
    <row r="2476" spans="2:6" x14ac:dyDescent="0.35">
      <c r="B2476" s="84">
        <v>2431</v>
      </c>
      <c r="C2476" s="113">
        <v>58.887142589664947</v>
      </c>
      <c r="D2476" s="250"/>
      <c r="F2476" s="250"/>
    </row>
    <row r="2477" spans="2:6" x14ac:dyDescent="0.35">
      <c r="B2477" s="84">
        <v>2432</v>
      </c>
      <c r="C2477" s="113">
        <v>60.109672462800283</v>
      </c>
      <c r="D2477" s="250"/>
      <c r="F2477" s="250"/>
    </row>
    <row r="2478" spans="2:6" x14ac:dyDescent="0.35">
      <c r="B2478" s="84">
        <v>2433</v>
      </c>
      <c r="C2478" s="113">
        <v>0</v>
      </c>
      <c r="D2478" s="250"/>
      <c r="F2478" s="250"/>
    </row>
    <row r="2479" spans="2:6" x14ac:dyDescent="0.35">
      <c r="B2479" s="84">
        <v>2434</v>
      </c>
      <c r="C2479" s="113">
        <v>0</v>
      </c>
      <c r="D2479" s="250"/>
      <c r="F2479" s="250"/>
    </row>
    <row r="2480" spans="2:6" x14ac:dyDescent="0.35">
      <c r="B2480" s="84">
        <v>2435</v>
      </c>
      <c r="C2480" s="113">
        <v>1.1768513481091887</v>
      </c>
      <c r="D2480" s="250"/>
      <c r="F2480" s="250"/>
    </row>
    <row r="2481" spans="2:6" x14ac:dyDescent="0.35">
      <c r="B2481" s="84">
        <v>2436</v>
      </c>
      <c r="C2481" s="113">
        <v>0</v>
      </c>
      <c r="D2481" s="250"/>
      <c r="F2481" s="250"/>
    </row>
    <row r="2482" spans="2:6" x14ac:dyDescent="0.35">
      <c r="B2482" s="84">
        <v>2437</v>
      </c>
      <c r="C2482" s="113">
        <v>0</v>
      </c>
      <c r="D2482" s="250"/>
      <c r="F2482" s="250"/>
    </row>
    <row r="2483" spans="2:6" x14ac:dyDescent="0.35">
      <c r="B2483" s="84">
        <v>2438</v>
      </c>
      <c r="C2483" s="113">
        <v>0</v>
      </c>
      <c r="D2483" s="250"/>
      <c r="F2483" s="250"/>
    </row>
    <row r="2484" spans="2:6" x14ac:dyDescent="0.35">
      <c r="B2484" s="84">
        <v>2439</v>
      </c>
      <c r="C2484" s="113">
        <v>0</v>
      </c>
      <c r="D2484" s="250"/>
      <c r="F2484" s="250"/>
    </row>
    <row r="2485" spans="2:6" x14ac:dyDescent="0.35">
      <c r="B2485" s="84">
        <v>2440</v>
      </c>
      <c r="C2485" s="113">
        <v>3.279390179470616</v>
      </c>
      <c r="D2485" s="250"/>
      <c r="F2485" s="250"/>
    </row>
    <row r="2486" spans="2:6" x14ac:dyDescent="0.35">
      <c r="B2486" s="84">
        <v>2441</v>
      </c>
      <c r="C2486" s="113">
        <v>72.749170865008622</v>
      </c>
      <c r="D2486" s="250"/>
      <c r="F2486" s="250"/>
    </row>
    <row r="2487" spans="2:6" x14ac:dyDescent="0.35">
      <c r="B2487" s="84">
        <v>2442</v>
      </c>
      <c r="C2487" s="113">
        <v>80.067131694421747</v>
      </c>
      <c r="D2487" s="250"/>
      <c r="F2487" s="250"/>
    </row>
    <row r="2488" spans="2:6" x14ac:dyDescent="0.35">
      <c r="B2488" s="84">
        <v>2443</v>
      </c>
      <c r="C2488" s="113">
        <v>92.582862246721831</v>
      </c>
      <c r="D2488" s="250"/>
      <c r="F2488" s="250"/>
    </row>
    <row r="2489" spans="2:6" x14ac:dyDescent="0.35">
      <c r="B2489" s="84">
        <v>2444</v>
      </c>
      <c r="C2489" s="113">
        <v>94.847587051082314</v>
      </c>
      <c r="D2489" s="250"/>
      <c r="F2489" s="250"/>
    </row>
    <row r="2490" spans="2:6" x14ac:dyDescent="0.35">
      <c r="B2490" s="84">
        <v>2445</v>
      </c>
      <c r="C2490" s="113">
        <v>88.389119086609682</v>
      </c>
      <c r="D2490" s="250"/>
      <c r="F2490" s="250"/>
    </row>
    <row r="2491" spans="2:6" x14ac:dyDescent="0.35">
      <c r="B2491" s="84">
        <v>2446</v>
      </c>
      <c r="C2491" s="113">
        <v>79.367813408598877</v>
      </c>
      <c r="D2491" s="250"/>
      <c r="F2491" s="250"/>
    </row>
    <row r="2492" spans="2:6" x14ac:dyDescent="0.35">
      <c r="B2492" s="84">
        <v>2447</v>
      </c>
      <c r="C2492" s="113">
        <v>66.364470630835598</v>
      </c>
      <c r="D2492" s="250"/>
      <c r="F2492" s="250"/>
    </row>
    <row r="2493" spans="2:6" x14ac:dyDescent="0.35">
      <c r="B2493" s="84">
        <v>2448</v>
      </c>
      <c r="C2493" s="113">
        <v>59.385130917646606</v>
      </c>
      <c r="D2493" s="250"/>
      <c r="F2493" s="250"/>
    </row>
    <row r="2494" spans="2:6" x14ac:dyDescent="0.35">
      <c r="B2494" s="84">
        <v>2449</v>
      </c>
      <c r="C2494" s="113">
        <v>54.251747907619276</v>
      </c>
      <c r="D2494" s="250"/>
      <c r="F2494" s="250"/>
    </row>
    <row r="2495" spans="2:6" x14ac:dyDescent="0.35">
      <c r="B2495" s="84">
        <v>2450</v>
      </c>
      <c r="C2495" s="113">
        <v>54.06486071562972</v>
      </c>
      <c r="D2495" s="250"/>
      <c r="F2495" s="250"/>
    </row>
    <row r="2496" spans="2:6" x14ac:dyDescent="0.35">
      <c r="B2496" s="84">
        <v>2451</v>
      </c>
      <c r="C2496" s="113">
        <v>53.439020300801879</v>
      </c>
      <c r="D2496" s="250"/>
      <c r="F2496" s="250"/>
    </row>
    <row r="2497" spans="2:6" x14ac:dyDescent="0.35">
      <c r="B2497" s="84">
        <v>2452</v>
      </c>
      <c r="C2497" s="113">
        <v>60.509819389567426</v>
      </c>
      <c r="D2497" s="250"/>
      <c r="F2497" s="250"/>
    </row>
    <row r="2498" spans="2:6" x14ac:dyDescent="0.35">
      <c r="B2498" s="84">
        <v>2453</v>
      </c>
      <c r="C2498" s="113">
        <v>80.513948782313292</v>
      </c>
      <c r="D2498" s="250"/>
      <c r="F2498" s="250"/>
    </row>
    <row r="2499" spans="2:6" x14ac:dyDescent="0.35">
      <c r="B2499" s="84">
        <v>2454</v>
      </c>
      <c r="C2499" s="113">
        <v>95.139362613512475</v>
      </c>
      <c r="D2499" s="250"/>
      <c r="F2499" s="250"/>
    </row>
    <row r="2500" spans="2:6" x14ac:dyDescent="0.35">
      <c r="B2500" s="84">
        <v>2455</v>
      </c>
      <c r="C2500" s="113">
        <v>91.614834129566376</v>
      </c>
      <c r="D2500" s="250"/>
      <c r="F2500" s="250"/>
    </row>
    <row r="2501" spans="2:6" x14ac:dyDescent="0.35">
      <c r="B2501" s="84">
        <v>2456</v>
      </c>
      <c r="C2501" s="113">
        <v>78.132224190490078</v>
      </c>
      <c r="D2501" s="250"/>
      <c r="F2501" s="250"/>
    </row>
    <row r="2502" spans="2:6" x14ac:dyDescent="0.35">
      <c r="B2502" s="84">
        <v>2457</v>
      </c>
      <c r="C2502" s="113">
        <v>2.8811147866519957</v>
      </c>
      <c r="D2502" s="250"/>
      <c r="F2502" s="250"/>
    </row>
    <row r="2503" spans="2:6" x14ac:dyDescent="0.35">
      <c r="B2503" s="84">
        <v>2458</v>
      </c>
      <c r="C2503" s="113">
        <v>2.9578418995489191</v>
      </c>
      <c r="D2503" s="250"/>
      <c r="F2503" s="250"/>
    </row>
    <row r="2504" spans="2:6" x14ac:dyDescent="0.35">
      <c r="B2504" s="84">
        <v>2459</v>
      </c>
      <c r="C2504" s="113">
        <v>3.3355369938494874</v>
      </c>
      <c r="D2504" s="250"/>
      <c r="F2504" s="250"/>
    </row>
    <row r="2505" spans="2:6" x14ac:dyDescent="0.35">
      <c r="B2505" s="84">
        <v>2460</v>
      </c>
      <c r="C2505" s="113">
        <v>1.8010422596725462</v>
      </c>
      <c r="D2505" s="250"/>
      <c r="F2505" s="250"/>
    </row>
    <row r="2506" spans="2:6" x14ac:dyDescent="0.35">
      <c r="B2506" s="84">
        <v>2461</v>
      </c>
      <c r="C2506" s="113">
        <v>0</v>
      </c>
      <c r="D2506" s="250"/>
      <c r="F2506" s="250"/>
    </row>
    <row r="2507" spans="2:6" x14ac:dyDescent="0.35">
      <c r="B2507" s="84">
        <v>2462</v>
      </c>
      <c r="C2507" s="113">
        <v>8.0396951808848108E-2</v>
      </c>
      <c r="D2507" s="250"/>
      <c r="F2507" s="250"/>
    </row>
    <row r="2508" spans="2:6" x14ac:dyDescent="0.35">
      <c r="B2508" s="84">
        <v>2463</v>
      </c>
      <c r="C2508" s="113">
        <v>0</v>
      </c>
      <c r="D2508" s="250"/>
      <c r="F2508" s="250"/>
    </row>
    <row r="2509" spans="2:6" x14ac:dyDescent="0.35">
      <c r="B2509" s="84">
        <v>2464</v>
      </c>
      <c r="C2509" s="113">
        <v>0</v>
      </c>
      <c r="D2509" s="250"/>
      <c r="F2509" s="250"/>
    </row>
    <row r="2510" spans="2:6" x14ac:dyDescent="0.35">
      <c r="B2510" s="84">
        <v>2465</v>
      </c>
      <c r="C2510" s="113">
        <v>69.751076188531357</v>
      </c>
      <c r="D2510" s="250"/>
      <c r="F2510" s="250"/>
    </row>
    <row r="2511" spans="2:6" x14ac:dyDescent="0.35">
      <c r="B2511" s="84">
        <v>2466</v>
      </c>
      <c r="C2511" s="113">
        <v>82.307471778394643</v>
      </c>
      <c r="D2511" s="250"/>
      <c r="F2511" s="250"/>
    </row>
    <row r="2512" spans="2:6" x14ac:dyDescent="0.35">
      <c r="B2512" s="84">
        <v>2467</v>
      </c>
      <c r="C2512" s="113">
        <v>94.71439828153207</v>
      </c>
      <c r="D2512" s="250"/>
      <c r="F2512" s="250"/>
    </row>
    <row r="2513" spans="2:6" x14ac:dyDescent="0.35">
      <c r="B2513" s="84">
        <v>2468</v>
      </c>
      <c r="C2513" s="113">
        <v>98.2126881517935</v>
      </c>
      <c r="D2513" s="250"/>
      <c r="F2513" s="250"/>
    </row>
    <row r="2514" spans="2:6" x14ac:dyDescent="0.35">
      <c r="B2514" s="84">
        <v>2469</v>
      </c>
      <c r="C2514" s="113">
        <v>88.718824296075809</v>
      </c>
      <c r="D2514" s="250"/>
      <c r="F2514" s="250"/>
    </row>
    <row r="2515" spans="2:6" x14ac:dyDescent="0.35">
      <c r="B2515" s="84">
        <v>2470</v>
      </c>
      <c r="C2515" s="113">
        <v>76.894634156110897</v>
      </c>
      <c r="D2515" s="250"/>
      <c r="F2515" s="250"/>
    </row>
    <row r="2516" spans="2:6" x14ac:dyDescent="0.35">
      <c r="B2516" s="84">
        <v>2471</v>
      </c>
      <c r="C2516" s="113">
        <v>65.807293080877329</v>
      </c>
      <c r="D2516" s="250"/>
      <c r="F2516" s="250"/>
    </row>
    <row r="2517" spans="2:6" x14ac:dyDescent="0.35">
      <c r="B2517" s="84">
        <v>2472</v>
      </c>
      <c r="C2517" s="113">
        <v>59.91743570281605</v>
      </c>
      <c r="D2517" s="250"/>
      <c r="F2517" s="250"/>
    </row>
    <row r="2518" spans="2:6" x14ac:dyDescent="0.35">
      <c r="B2518" s="84">
        <v>2473</v>
      </c>
      <c r="C2518" s="113">
        <v>54.204459131646558</v>
      </c>
      <c r="D2518" s="250"/>
      <c r="F2518" s="250"/>
    </row>
    <row r="2519" spans="2:6" x14ac:dyDescent="0.35">
      <c r="B2519" s="84">
        <v>2474</v>
      </c>
      <c r="C2519" s="113">
        <v>52.869945709963382</v>
      </c>
      <c r="D2519" s="250"/>
      <c r="F2519" s="250"/>
    </row>
    <row r="2520" spans="2:6" x14ac:dyDescent="0.35">
      <c r="B2520" s="84">
        <v>2475</v>
      </c>
      <c r="C2520" s="113">
        <v>49.633670641574767</v>
      </c>
      <c r="D2520" s="250"/>
      <c r="F2520" s="250"/>
    </row>
    <row r="2521" spans="2:6" x14ac:dyDescent="0.35">
      <c r="B2521" s="84">
        <v>2476</v>
      </c>
      <c r="C2521" s="113">
        <v>53.834470957032593</v>
      </c>
      <c r="D2521" s="250"/>
      <c r="F2521" s="250"/>
    </row>
    <row r="2522" spans="2:6" x14ac:dyDescent="0.35">
      <c r="B2522" s="84">
        <v>2477</v>
      </c>
      <c r="C2522" s="113">
        <v>66.366897504380518</v>
      </c>
      <c r="D2522" s="250"/>
      <c r="F2522" s="250"/>
    </row>
    <row r="2523" spans="2:6" x14ac:dyDescent="0.35">
      <c r="B2523" s="84">
        <v>2478</v>
      </c>
      <c r="C2523" s="113">
        <v>87.97485174103889</v>
      </c>
      <c r="D2523" s="250"/>
      <c r="F2523" s="250"/>
    </row>
    <row r="2524" spans="2:6" x14ac:dyDescent="0.35">
      <c r="B2524" s="84">
        <v>2479</v>
      </c>
      <c r="C2524" s="113">
        <v>84.363822295231159</v>
      </c>
      <c r="D2524" s="250"/>
      <c r="F2524" s="250"/>
    </row>
    <row r="2525" spans="2:6" x14ac:dyDescent="0.35">
      <c r="B2525" s="84">
        <v>2480</v>
      </c>
      <c r="C2525" s="113">
        <v>75.727813268514751</v>
      </c>
      <c r="D2525" s="250"/>
      <c r="F2525" s="250"/>
    </row>
    <row r="2526" spans="2:6" x14ac:dyDescent="0.35">
      <c r="B2526" s="84">
        <v>2481</v>
      </c>
      <c r="C2526" s="113">
        <v>7.16271361392144</v>
      </c>
      <c r="D2526" s="250"/>
      <c r="F2526" s="250"/>
    </row>
    <row r="2527" spans="2:6" x14ac:dyDescent="0.35">
      <c r="B2527" s="84">
        <v>2482</v>
      </c>
      <c r="C2527" s="113">
        <v>9.8562723834904205</v>
      </c>
      <c r="D2527" s="250"/>
      <c r="F2527" s="250"/>
    </row>
    <row r="2528" spans="2:6" x14ac:dyDescent="0.35">
      <c r="B2528" s="84">
        <v>2483</v>
      </c>
      <c r="C2528" s="113">
        <v>10.152945144367413</v>
      </c>
      <c r="D2528" s="250"/>
      <c r="F2528" s="250"/>
    </row>
    <row r="2529" spans="2:6" x14ac:dyDescent="0.35">
      <c r="B2529" s="84">
        <v>2484</v>
      </c>
      <c r="C2529" s="113">
        <v>7.9896965280813106</v>
      </c>
      <c r="D2529" s="250"/>
      <c r="F2529" s="250"/>
    </row>
    <row r="2530" spans="2:6" x14ac:dyDescent="0.35">
      <c r="B2530" s="84">
        <v>2485</v>
      </c>
      <c r="C2530" s="113">
        <v>3.3629752462675508</v>
      </c>
      <c r="D2530" s="250"/>
      <c r="F2530" s="250"/>
    </row>
    <row r="2531" spans="2:6" x14ac:dyDescent="0.35">
      <c r="B2531" s="84">
        <v>2486</v>
      </c>
      <c r="C2531" s="113">
        <v>3.7214450974359092</v>
      </c>
      <c r="D2531" s="250"/>
      <c r="F2531" s="250"/>
    </row>
    <row r="2532" spans="2:6" x14ac:dyDescent="0.35">
      <c r="B2532" s="84">
        <v>2487</v>
      </c>
      <c r="C2532" s="113">
        <v>4.0302202752395369</v>
      </c>
      <c r="D2532" s="250"/>
      <c r="F2532" s="250"/>
    </row>
    <row r="2533" spans="2:6" x14ac:dyDescent="0.35">
      <c r="B2533" s="84">
        <v>2488</v>
      </c>
      <c r="C2533" s="113">
        <v>5.7660526458583039</v>
      </c>
      <c r="D2533" s="250"/>
      <c r="F2533" s="250"/>
    </row>
    <row r="2534" spans="2:6" x14ac:dyDescent="0.35">
      <c r="B2534" s="84">
        <v>2489</v>
      </c>
      <c r="C2534" s="113">
        <v>74.544556694675137</v>
      </c>
      <c r="D2534" s="250"/>
      <c r="F2534" s="250"/>
    </row>
    <row r="2535" spans="2:6" x14ac:dyDescent="0.35">
      <c r="B2535" s="84">
        <v>2490</v>
      </c>
      <c r="C2535" s="113">
        <v>83.704707847514982</v>
      </c>
      <c r="D2535" s="250"/>
      <c r="F2535" s="250"/>
    </row>
    <row r="2536" spans="2:6" x14ac:dyDescent="0.35">
      <c r="B2536" s="84">
        <v>2491</v>
      </c>
      <c r="C2536" s="113">
        <v>94.894562898961496</v>
      </c>
      <c r="D2536" s="250"/>
      <c r="F2536" s="250"/>
    </row>
    <row r="2537" spans="2:6" x14ac:dyDescent="0.35">
      <c r="B2537" s="84">
        <v>2492</v>
      </c>
      <c r="C2537" s="113">
        <v>99.322853478298654</v>
      </c>
      <c r="D2537" s="250"/>
      <c r="F2537" s="250"/>
    </row>
    <row r="2538" spans="2:6" x14ac:dyDescent="0.35">
      <c r="B2538" s="84">
        <v>2493</v>
      </c>
      <c r="C2538" s="113">
        <v>90.155742396271378</v>
      </c>
      <c r="D2538" s="250"/>
      <c r="F2538" s="250"/>
    </row>
    <row r="2539" spans="2:6" x14ac:dyDescent="0.35">
      <c r="B2539" s="84">
        <v>2494</v>
      </c>
      <c r="C2539" s="113">
        <v>82.383908940766034</v>
      </c>
      <c r="D2539" s="250"/>
      <c r="F2539" s="250"/>
    </row>
    <row r="2540" spans="2:6" x14ac:dyDescent="0.35">
      <c r="B2540" s="84">
        <v>2495</v>
      </c>
      <c r="C2540" s="113">
        <v>74.644156315057785</v>
      </c>
      <c r="D2540" s="250"/>
      <c r="F2540" s="250"/>
    </row>
    <row r="2541" spans="2:6" x14ac:dyDescent="0.35">
      <c r="B2541" s="84">
        <v>2496</v>
      </c>
      <c r="C2541" s="113">
        <v>62.598560002265998</v>
      </c>
      <c r="D2541" s="250"/>
      <c r="F2541" s="250"/>
    </row>
    <row r="2542" spans="2:6" x14ac:dyDescent="0.35">
      <c r="B2542" s="84">
        <v>2497</v>
      </c>
      <c r="C2542" s="113">
        <v>58.883281649928009</v>
      </c>
      <c r="D2542" s="250"/>
      <c r="F2542" s="250"/>
    </row>
    <row r="2543" spans="2:6" x14ac:dyDescent="0.35">
      <c r="B2543" s="84">
        <v>2498</v>
      </c>
      <c r="C2543" s="113">
        <v>56.497762859575637</v>
      </c>
      <c r="D2543" s="250"/>
      <c r="F2543" s="250"/>
    </row>
    <row r="2544" spans="2:6" x14ac:dyDescent="0.35">
      <c r="B2544" s="84">
        <v>2499</v>
      </c>
      <c r="C2544" s="113">
        <v>53.136571477662336</v>
      </c>
      <c r="D2544" s="250"/>
      <c r="F2544" s="250"/>
    </row>
    <row r="2545" spans="2:6" x14ac:dyDescent="0.35">
      <c r="B2545" s="84">
        <v>2500</v>
      </c>
      <c r="C2545" s="113">
        <v>59.609572382767098</v>
      </c>
      <c r="D2545" s="250"/>
      <c r="F2545" s="250"/>
    </row>
    <row r="2546" spans="2:6" x14ac:dyDescent="0.35">
      <c r="B2546" s="84">
        <v>2501</v>
      </c>
      <c r="C2546" s="113">
        <v>74.378063962260796</v>
      </c>
      <c r="D2546" s="250"/>
      <c r="F2546" s="250"/>
    </row>
    <row r="2547" spans="2:6" x14ac:dyDescent="0.35">
      <c r="B2547" s="84">
        <v>2502</v>
      </c>
      <c r="C2547" s="113">
        <v>90.8795842963181</v>
      </c>
      <c r="D2547" s="250"/>
      <c r="F2547" s="250"/>
    </row>
    <row r="2548" spans="2:6" x14ac:dyDescent="0.35">
      <c r="B2548" s="84">
        <v>2503</v>
      </c>
      <c r="C2548" s="113">
        <v>85.005248335157702</v>
      </c>
      <c r="D2548" s="250"/>
      <c r="F2548" s="250"/>
    </row>
    <row r="2549" spans="2:6" x14ac:dyDescent="0.35">
      <c r="B2549" s="84">
        <v>2504</v>
      </c>
      <c r="C2549" s="113">
        <v>74.779664108737222</v>
      </c>
      <c r="D2549" s="250"/>
      <c r="F2549" s="250"/>
    </row>
    <row r="2550" spans="2:6" x14ac:dyDescent="0.35">
      <c r="B2550" s="84">
        <v>2505</v>
      </c>
      <c r="C2550" s="113">
        <v>4.1092662052202718</v>
      </c>
      <c r="D2550" s="250"/>
      <c r="F2550" s="250"/>
    </row>
    <row r="2551" spans="2:6" x14ac:dyDescent="0.35">
      <c r="B2551" s="84">
        <v>2506</v>
      </c>
      <c r="C2551" s="113">
        <v>6.4136065488642924</v>
      </c>
      <c r="D2551" s="250"/>
      <c r="F2551" s="250"/>
    </row>
    <row r="2552" spans="2:6" x14ac:dyDescent="0.35">
      <c r="B2552" s="84">
        <v>2507</v>
      </c>
      <c r="C2552" s="113">
        <v>8.0384515089149655</v>
      </c>
      <c r="D2552" s="250"/>
      <c r="F2552" s="250"/>
    </row>
    <row r="2553" spans="2:6" x14ac:dyDescent="0.35">
      <c r="B2553" s="84">
        <v>2508</v>
      </c>
      <c r="C2553" s="113">
        <v>5.947648296880903</v>
      </c>
      <c r="D2553" s="250"/>
      <c r="F2553" s="250"/>
    </row>
    <row r="2554" spans="2:6" x14ac:dyDescent="0.35">
      <c r="B2554" s="84">
        <v>2509</v>
      </c>
      <c r="C2554" s="113">
        <v>1.0705845654311081</v>
      </c>
      <c r="D2554" s="250"/>
      <c r="F2554" s="250"/>
    </row>
    <row r="2555" spans="2:6" x14ac:dyDescent="0.35">
      <c r="B2555" s="84">
        <v>2510</v>
      </c>
      <c r="C2555" s="113">
        <v>1.0582883160011558</v>
      </c>
      <c r="D2555" s="250"/>
      <c r="F2555" s="250"/>
    </row>
    <row r="2556" spans="2:6" x14ac:dyDescent="0.35">
      <c r="B2556" s="84">
        <v>2511</v>
      </c>
      <c r="C2556" s="113">
        <v>3.9947950831685852</v>
      </c>
      <c r="D2556" s="250"/>
      <c r="F2556" s="250"/>
    </row>
    <row r="2557" spans="2:6" x14ac:dyDescent="0.35">
      <c r="B2557" s="84">
        <v>2512</v>
      </c>
      <c r="C2557" s="113">
        <v>4.8711000590531208</v>
      </c>
      <c r="D2557" s="250"/>
      <c r="F2557" s="250"/>
    </row>
    <row r="2558" spans="2:6" x14ac:dyDescent="0.35">
      <c r="B2558" s="84">
        <v>2513</v>
      </c>
      <c r="C2558" s="113">
        <v>77.576852049816196</v>
      </c>
      <c r="D2558" s="250"/>
      <c r="F2558" s="250"/>
    </row>
    <row r="2559" spans="2:6" x14ac:dyDescent="0.35">
      <c r="B2559" s="84">
        <v>2514</v>
      </c>
      <c r="C2559" s="113">
        <v>89.347286013580856</v>
      </c>
      <c r="D2559" s="250"/>
      <c r="F2559" s="250"/>
    </row>
    <row r="2560" spans="2:6" x14ac:dyDescent="0.35">
      <c r="B2560" s="84">
        <v>2515</v>
      </c>
      <c r="C2560" s="113">
        <v>107.45456585875938</v>
      </c>
      <c r="D2560" s="250"/>
      <c r="F2560" s="250"/>
    </row>
    <row r="2561" spans="2:6" x14ac:dyDescent="0.35">
      <c r="B2561" s="84">
        <v>2516</v>
      </c>
      <c r="C2561" s="113">
        <v>110.34146972610212</v>
      </c>
      <c r="D2561" s="250"/>
      <c r="F2561" s="250"/>
    </row>
    <row r="2562" spans="2:6" x14ac:dyDescent="0.35">
      <c r="B2562" s="84">
        <v>2517</v>
      </c>
      <c r="C2562" s="113">
        <v>92.707813120238995</v>
      </c>
      <c r="D2562" s="250"/>
      <c r="F2562" s="250"/>
    </row>
    <row r="2563" spans="2:6" x14ac:dyDescent="0.35">
      <c r="B2563" s="84">
        <v>2518</v>
      </c>
      <c r="C2563" s="113">
        <v>82.256386974385563</v>
      </c>
      <c r="D2563" s="250"/>
      <c r="F2563" s="250"/>
    </row>
    <row r="2564" spans="2:6" x14ac:dyDescent="0.35">
      <c r="B2564" s="84">
        <v>2519</v>
      </c>
      <c r="C2564" s="113">
        <v>72.541932316250538</v>
      </c>
      <c r="D2564" s="250"/>
      <c r="F2564" s="250"/>
    </row>
    <row r="2565" spans="2:6" x14ac:dyDescent="0.35">
      <c r="B2565" s="84">
        <v>2520</v>
      </c>
      <c r="C2565" s="113">
        <v>63.500894518405779</v>
      </c>
      <c r="D2565" s="250"/>
      <c r="F2565" s="250"/>
    </row>
    <row r="2566" spans="2:6" x14ac:dyDescent="0.35">
      <c r="B2566" s="84">
        <v>2521</v>
      </c>
      <c r="C2566" s="113">
        <v>58.626313943925901</v>
      </c>
      <c r="D2566" s="250"/>
      <c r="F2566" s="250"/>
    </row>
    <row r="2567" spans="2:6" x14ac:dyDescent="0.35">
      <c r="B2567" s="84">
        <v>2522</v>
      </c>
      <c r="C2567" s="113">
        <v>54.889053061345209</v>
      </c>
      <c r="D2567" s="250"/>
      <c r="F2567" s="250"/>
    </row>
    <row r="2568" spans="2:6" x14ac:dyDescent="0.35">
      <c r="B2568" s="84">
        <v>2523</v>
      </c>
      <c r="C2568" s="113">
        <v>53.84079357508066</v>
      </c>
      <c r="D2568" s="250"/>
      <c r="F2568" s="250"/>
    </row>
    <row r="2569" spans="2:6" x14ac:dyDescent="0.35">
      <c r="B2569" s="84">
        <v>2524</v>
      </c>
      <c r="C2569" s="113">
        <v>59.572449205117465</v>
      </c>
      <c r="D2569" s="250"/>
      <c r="F2569" s="250"/>
    </row>
    <row r="2570" spans="2:6" x14ac:dyDescent="0.35">
      <c r="B2570" s="84">
        <v>2525</v>
      </c>
      <c r="C2570" s="113">
        <v>78.655615527324926</v>
      </c>
      <c r="D2570" s="250"/>
      <c r="F2570" s="250"/>
    </row>
    <row r="2571" spans="2:6" x14ac:dyDescent="0.35">
      <c r="B2571" s="84">
        <v>2526</v>
      </c>
      <c r="C2571" s="113">
        <v>93.032300773342783</v>
      </c>
      <c r="D2571" s="250"/>
      <c r="F2571" s="250"/>
    </row>
    <row r="2572" spans="2:6" x14ac:dyDescent="0.35">
      <c r="B2572" s="84">
        <v>2527</v>
      </c>
      <c r="C2572" s="113">
        <v>89.138673013866523</v>
      </c>
      <c r="D2572" s="250"/>
      <c r="F2572" s="250"/>
    </row>
    <row r="2573" spans="2:6" x14ac:dyDescent="0.35">
      <c r="B2573" s="84">
        <v>2528</v>
      </c>
      <c r="C2573" s="113">
        <v>73.243748665495175</v>
      </c>
      <c r="D2573" s="250"/>
      <c r="F2573" s="250"/>
    </row>
    <row r="2574" spans="2:6" x14ac:dyDescent="0.35">
      <c r="B2574" s="84">
        <v>2529</v>
      </c>
      <c r="C2574" s="113">
        <v>1.8362291918179465</v>
      </c>
      <c r="D2574" s="250"/>
      <c r="F2574" s="250"/>
    </row>
    <row r="2575" spans="2:6" x14ac:dyDescent="0.35">
      <c r="B2575" s="84">
        <v>2530</v>
      </c>
      <c r="C2575" s="113">
        <v>6.0386815331626158</v>
      </c>
      <c r="D2575" s="250"/>
      <c r="F2575" s="250"/>
    </row>
    <row r="2576" spans="2:6" x14ac:dyDescent="0.35">
      <c r="B2576" s="84">
        <v>2531</v>
      </c>
      <c r="C2576" s="113">
        <v>6.0379875973184065</v>
      </c>
      <c r="D2576" s="250"/>
      <c r="F2576" s="250"/>
    </row>
    <row r="2577" spans="2:6" x14ac:dyDescent="0.35">
      <c r="B2577" s="84">
        <v>2532</v>
      </c>
      <c r="C2577" s="113">
        <v>7.0667474863606365</v>
      </c>
      <c r="D2577" s="250"/>
      <c r="F2577" s="250"/>
    </row>
    <row r="2578" spans="2:6" x14ac:dyDescent="0.35">
      <c r="B2578" s="84">
        <v>2533</v>
      </c>
      <c r="C2578" s="113">
        <v>6.6076395318308965</v>
      </c>
      <c r="D2578" s="250"/>
      <c r="F2578" s="250"/>
    </row>
    <row r="2579" spans="2:6" x14ac:dyDescent="0.35">
      <c r="B2579" s="84">
        <v>2534</v>
      </c>
      <c r="C2579" s="113">
        <v>8.5022000424999167</v>
      </c>
      <c r="D2579" s="250"/>
      <c r="F2579" s="250"/>
    </row>
    <row r="2580" spans="2:6" x14ac:dyDescent="0.35">
      <c r="B2580" s="84">
        <v>2535</v>
      </c>
      <c r="C2580" s="113">
        <v>9.7750402991458234</v>
      </c>
      <c r="D2580" s="250"/>
      <c r="F2580" s="250"/>
    </row>
    <row r="2581" spans="2:6" x14ac:dyDescent="0.35">
      <c r="B2581" s="84">
        <v>2536</v>
      </c>
      <c r="C2581" s="113">
        <v>12.483333111931026</v>
      </c>
      <c r="D2581" s="250"/>
      <c r="F2581" s="250"/>
    </row>
    <row r="2582" spans="2:6" x14ac:dyDescent="0.35">
      <c r="B2582" s="84">
        <v>2537</v>
      </c>
      <c r="C2582" s="113">
        <v>84.76023854243013</v>
      </c>
      <c r="D2582" s="250"/>
      <c r="F2582" s="250"/>
    </row>
    <row r="2583" spans="2:6" x14ac:dyDescent="0.35">
      <c r="B2583" s="84">
        <v>2538</v>
      </c>
      <c r="C2583" s="113">
        <v>92.304385203960649</v>
      </c>
      <c r="D2583" s="250"/>
      <c r="F2583" s="250"/>
    </row>
    <row r="2584" spans="2:6" x14ac:dyDescent="0.35">
      <c r="B2584" s="84">
        <v>2539</v>
      </c>
      <c r="C2584" s="113">
        <v>120.46109435772881</v>
      </c>
      <c r="D2584" s="250"/>
      <c r="F2584" s="250"/>
    </row>
    <row r="2585" spans="2:6" x14ac:dyDescent="0.35">
      <c r="B2585" s="84">
        <v>2540</v>
      </c>
      <c r="C2585" s="113">
        <v>117.37171904268902</v>
      </c>
      <c r="D2585" s="250"/>
      <c r="F2585" s="250"/>
    </row>
    <row r="2586" spans="2:6" x14ac:dyDescent="0.35">
      <c r="B2586" s="84">
        <v>2541</v>
      </c>
      <c r="C2586" s="113">
        <v>93.060991286683077</v>
      </c>
      <c r="D2586" s="250"/>
      <c r="F2586" s="250"/>
    </row>
    <row r="2587" spans="2:6" x14ac:dyDescent="0.35">
      <c r="B2587" s="84">
        <v>2542</v>
      </c>
      <c r="C2587" s="113">
        <v>82.83227658645977</v>
      </c>
      <c r="D2587" s="250"/>
      <c r="F2587" s="250"/>
    </row>
    <row r="2588" spans="2:6" x14ac:dyDescent="0.35">
      <c r="B2588" s="84">
        <v>2543</v>
      </c>
      <c r="C2588" s="113">
        <v>74.261313056250827</v>
      </c>
      <c r="D2588" s="250"/>
      <c r="F2588" s="250"/>
    </row>
    <row r="2589" spans="2:6" x14ac:dyDescent="0.35">
      <c r="B2589" s="84">
        <v>2544</v>
      </c>
      <c r="C2589" s="113">
        <v>60.640208288604342</v>
      </c>
      <c r="D2589" s="250"/>
      <c r="F2589" s="250"/>
    </row>
    <row r="2590" spans="2:6" x14ac:dyDescent="0.35">
      <c r="B2590" s="84">
        <v>2545</v>
      </c>
      <c r="C2590" s="113">
        <v>56.34152894354861</v>
      </c>
      <c r="D2590" s="250"/>
      <c r="F2590" s="250"/>
    </row>
    <row r="2591" spans="2:6" x14ac:dyDescent="0.35">
      <c r="B2591" s="84">
        <v>2546</v>
      </c>
      <c r="C2591" s="113">
        <v>53.083257848169964</v>
      </c>
      <c r="D2591" s="250"/>
      <c r="F2591" s="250"/>
    </row>
    <row r="2592" spans="2:6" x14ac:dyDescent="0.35">
      <c r="B2592" s="84">
        <v>2547</v>
      </c>
      <c r="C2592" s="113">
        <v>50.182390241927848</v>
      </c>
      <c r="D2592" s="250"/>
      <c r="F2592" s="250"/>
    </row>
    <row r="2593" spans="2:6" x14ac:dyDescent="0.35">
      <c r="B2593" s="84">
        <v>2548</v>
      </c>
      <c r="C2593" s="113">
        <v>56.640939273454642</v>
      </c>
      <c r="D2593" s="250"/>
      <c r="F2593" s="250"/>
    </row>
    <row r="2594" spans="2:6" x14ac:dyDescent="0.35">
      <c r="B2594" s="84">
        <v>2549</v>
      </c>
      <c r="C2594" s="113">
        <v>74.928185271333632</v>
      </c>
      <c r="D2594" s="250"/>
      <c r="F2594" s="250"/>
    </row>
    <row r="2595" spans="2:6" x14ac:dyDescent="0.35">
      <c r="B2595" s="84">
        <v>2550</v>
      </c>
      <c r="C2595" s="113">
        <v>95.16868181391699</v>
      </c>
      <c r="D2595" s="250"/>
      <c r="F2595" s="250"/>
    </row>
    <row r="2596" spans="2:6" x14ac:dyDescent="0.35">
      <c r="B2596" s="84">
        <v>2551</v>
      </c>
      <c r="C2596" s="113">
        <v>88.926659186769399</v>
      </c>
      <c r="D2596" s="250"/>
      <c r="F2596" s="250"/>
    </row>
    <row r="2597" spans="2:6" x14ac:dyDescent="0.35">
      <c r="B2597" s="84">
        <v>2552</v>
      </c>
      <c r="C2597" s="113">
        <v>80.276908537225523</v>
      </c>
      <c r="D2597" s="250"/>
      <c r="F2597" s="250"/>
    </row>
    <row r="2598" spans="2:6" x14ac:dyDescent="0.35">
      <c r="B2598" s="84">
        <v>2553</v>
      </c>
      <c r="C2598" s="113">
        <v>11.119018662649076</v>
      </c>
      <c r="D2598" s="250"/>
      <c r="F2598" s="250"/>
    </row>
    <row r="2599" spans="2:6" x14ac:dyDescent="0.35">
      <c r="B2599" s="84">
        <v>2554</v>
      </c>
      <c r="C2599" s="113">
        <v>17.092430375382431</v>
      </c>
      <c r="D2599" s="250"/>
      <c r="F2599" s="250"/>
    </row>
    <row r="2600" spans="2:6" x14ac:dyDescent="0.35">
      <c r="B2600" s="84">
        <v>2555</v>
      </c>
      <c r="C2600" s="113">
        <v>18.396915890893315</v>
      </c>
      <c r="D2600" s="250"/>
      <c r="F2600" s="250"/>
    </row>
    <row r="2601" spans="2:6" x14ac:dyDescent="0.35">
      <c r="B2601" s="84">
        <v>2556</v>
      </c>
      <c r="C2601" s="113">
        <v>20.250533583217358</v>
      </c>
      <c r="D2601" s="250"/>
      <c r="F2601" s="250"/>
    </row>
    <row r="2602" spans="2:6" x14ac:dyDescent="0.35">
      <c r="B2602" s="84">
        <v>2557</v>
      </c>
      <c r="C2602" s="113">
        <v>19.36993549149231</v>
      </c>
      <c r="D2602" s="250"/>
      <c r="F2602" s="250"/>
    </row>
    <row r="2603" spans="2:6" x14ac:dyDescent="0.35">
      <c r="B2603" s="84">
        <v>2558</v>
      </c>
      <c r="C2603" s="113">
        <v>17.676805085783297</v>
      </c>
      <c r="D2603" s="250"/>
      <c r="F2603" s="250"/>
    </row>
    <row r="2604" spans="2:6" x14ac:dyDescent="0.35">
      <c r="B2604" s="84">
        <v>2559</v>
      </c>
      <c r="C2604" s="113">
        <v>17.235075402418712</v>
      </c>
      <c r="D2604" s="250"/>
      <c r="F2604" s="250"/>
    </row>
    <row r="2605" spans="2:6" x14ac:dyDescent="0.35">
      <c r="B2605" s="84">
        <v>2560</v>
      </c>
      <c r="C2605" s="113">
        <v>13.35206933540176</v>
      </c>
      <c r="D2605" s="250"/>
      <c r="F2605" s="250"/>
    </row>
    <row r="2606" spans="2:6" x14ac:dyDescent="0.35">
      <c r="B2606" s="84">
        <v>2561</v>
      </c>
      <c r="C2606" s="113">
        <v>81.594793194219264</v>
      </c>
      <c r="D2606" s="250"/>
      <c r="F2606" s="250"/>
    </row>
    <row r="2607" spans="2:6" x14ac:dyDescent="0.35">
      <c r="B2607" s="84">
        <v>2562</v>
      </c>
      <c r="C2607" s="113">
        <v>84.605971093710906</v>
      </c>
      <c r="D2607" s="250"/>
      <c r="F2607" s="250"/>
    </row>
    <row r="2608" spans="2:6" x14ac:dyDescent="0.35">
      <c r="B2608" s="84">
        <v>2563</v>
      </c>
      <c r="C2608" s="113">
        <v>100.30103000458736</v>
      </c>
      <c r="D2608" s="250"/>
      <c r="F2608" s="250"/>
    </row>
    <row r="2609" spans="2:6" x14ac:dyDescent="0.35">
      <c r="B2609" s="84">
        <v>2564</v>
      </c>
      <c r="C2609" s="113">
        <v>99.939417119532337</v>
      </c>
      <c r="D2609" s="250"/>
      <c r="F2609" s="250"/>
    </row>
    <row r="2610" spans="2:6" x14ac:dyDescent="0.35">
      <c r="B2610" s="84">
        <v>2565</v>
      </c>
      <c r="C2610" s="113">
        <v>84.631222550750564</v>
      </c>
      <c r="D2610" s="250"/>
      <c r="F2610" s="250"/>
    </row>
    <row r="2611" spans="2:6" x14ac:dyDescent="0.35">
      <c r="B2611" s="84">
        <v>2566</v>
      </c>
      <c r="C2611" s="113">
        <v>76.742652347137437</v>
      </c>
      <c r="D2611" s="250"/>
      <c r="F2611" s="250"/>
    </row>
    <row r="2612" spans="2:6" x14ac:dyDescent="0.35">
      <c r="B2612" s="84">
        <v>2567</v>
      </c>
      <c r="C2612" s="113">
        <v>69.29256684587908</v>
      </c>
      <c r="D2612" s="250"/>
      <c r="F2612" s="250"/>
    </row>
    <row r="2613" spans="2:6" x14ac:dyDescent="0.35">
      <c r="B2613" s="84">
        <v>2568</v>
      </c>
      <c r="C2613" s="113">
        <v>66.538973483956383</v>
      </c>
      <c r="D2613" s="250"/>
      <c r="F2613" s="250"/>
    </row>
    <row r="2614" spans="2:6" x14ac:dyDescent="0.35">
      <c r="B2614" s="84">
        <v>2569</v>
      </c>
      <c r="C2614" s="113">
        <v>61.645099894131057</v>
      </c>
      <c r="D2614" s="250"/>
      <c r="F2614" s="250"/>
    </row>
    <row r="2615" spans="2:6" x14ac:dyDescent="0.35">
      <c r="B2615" s="84">
        <v>2570</v>
      </c>
      <c r="C2615" s="113">
        <v>58.510328871899112</v>
      </c>
      <c r="D2615" s="250"/>
      <c r="F2615" s="250"/>
    </row>
    <row r="2616" spans="2:6" x14ac:dyDescent="0.35">
      <c r="B2616" s="84">
        <v>2571</v>
      </c>
      <c r="C2616" s="113">
        <v>56.40938535970399</v>
      </c>
      <c r="D2616" s="250"/>
      <c r="F2616" s="250"/>
    </row>
    <row r="2617" spans="2:6" x14ac:dyDescent="0.35">
      <c r="B2617" s="84">
        <v>2572</v>
      </c>
      <c r="C2617" s="113">
        <v>60.726909766579119</v>
      </c>
      <c r="D2617" s="250"/>
      <c r="F2617" s="250"/>
    </row>
    <row r="2618" spans="2:6" x14ac:dyDescent="0.35">
      <c r="B2618" s="84">
        <v>2573</v>
      </c>
      <c r="C2618" s="113">
        <v>66.762106409483451</v>
      </c>
      <c r="D2618" s="250"/>
      <c r="F2618" s="250"/>
    </row>
    <row r="2619" spans="2:6" x14ac:dyDescent="0.35">
      <c r="B2619" s="84">
        <v>2574</v>
      </c>
      <c r="C2619" s="113">
        <v>70.033427710368827</v>
      </c>
      <c r="D2619" s="250"/>
      <c r="F2619" s="250"/>
    </row>
    <row r="2620" spans="2:6" x14ac:dyDescent="0.35">
      <c r="B2620" s="84">
        <v>2575</v>
      </c>
      <c r="C2620" s="113">
        <v>73.362788695281438</v>
      </c>
      <c r="D2620" s="250"/>
      <c r="F2620" s="250"/>
    </row>
    <row r="2621" spans="2:6" x14ac:dyDescent="0.35">
      <c r="B2621" s="84">
        <v>2576</v>
      </c>
      <c r="C2621" s="113">
        <v>70.149297716837793</v>
      </c>
      <c r="D2621" s="250"/>
      <c r="F2621" s="250"/>
    </row>
    <row r="2622" spans="2:6" x14ac:dyDescent="0.35">
      <c r="B2622" s="84">
        <v>2577</v>
      </c>
      <c r="C2622" s="113">
        <v>7.3604431647151447</v>
      </c>
      <c r="D2622" s="250"/>
      <c r="F2622" s="250"/>
    </row>
    <row r="2623" spans="2:6" x14ac:dyDescent="0.35">
      <c r="B2623" s="84">
        <v>2578</v>
      </c>
      <c r="C2623" s="113">
        <v>9.2119672411824869</v>
      </c>
      <c r="D2623" s="250"/>
      <c r="F2623" s="250"/>
    </row>
    <row r="2624" spans="2:6" x14ac:dyDescent="0.35">
      <c r="B2624" s="84">
        <v>2579</v>
      </c>
      <c r="C2624" s="113">
        <v>8.6120765110436519</v>
      </c>
      <c r="D2624" s="250"/>
      <c r="F2624" s="250"/>
    </row>
    <row r="2625" spans="2:6" x14ac:dyDescent="0.35">
      <c r="B2625" s="84">
        <v>2580</v>
      </c>
      <c r="C2625" s="113">
        <v>7.6611561889320043</v>
      </c>
      <c r="D2625" s="250"/>
      <c r="F2625" s="250"/>
    </row>
    <row r="2626" spans="2:6" x14ac:dyDescent="0.35">
      <c r="B2626" s="84">
        <v>2581</v>
      </c>
      <c r="C2626" s="113">
        <v>8.1020251635555134</v>
      </c>
      <c r="D2626" s="250"/>
      <c r="F2626" s="250"/>
    </row>
    <row r="2627" spans="2:6" x14ac:dyDescent="0.35">
      <c r="B2627" s="84">
        <v>2582</v>
      </c>
      <c r="C2627" s="113">
        <v>8.7544656516974282</v>
      </c>
      <c r="D2627" s="250"/>
      <c r="F2627" s="250"/>
    </row>
    <row r="2628" spans="2:6" x14ac:dyDescent="0.35">
      <c r="B2628" s="84">
        <v>2583</v>
      </c>
      <c r="C2628" s="113">
        <v>10.769431339377544</v>
      </c>
      <c r="D2628" s="250"/>
      <c r="F2628" s="250"/>
    </row>
    <row r="2629" spans="2:6" x14ac:dyDescent="0.35">
      <c r="B2629" s="84">
        <v>2584</v>
      </c>
      <c r="C2629" s="113">
        <v>10.976257323620771</v>
      </c>
      <c r="D2629" s="250"/>
      <c r="F2629" s="250"/>
    </row>
    <row r="2630" spans="2:6" x14ac:dyDescent="0.35">
      <c r="B2630" s="84">
        <v>2585</v>
      </c>
      <c r="C2630" s="113">
        <v>80.069175319444398</v>
      </c>
      <c r="D2630" s="250"/>
      <c r="F2630" s="250"/>
    </row>
    <row r="2631" spans="2:6" x14ac:dyDescent="0.35">
      <c r="B2631" s="84">
        <v>2586</v>
      </c>
      <c r="C2631" s="113">
        <v>88.808997975623129</v>
      </c>
      <c r="D2631" s="250"/>
      <c r="F2631" s="250"/>
    </row>
    <row r="2632" spans="2:6" x14ac:dyDescent="0.35">
      <c r="B2632" s="84">
        <v>2587</v>
      </c>
      <c r="C2632" s="113">
        <v>99.033950425716114</v>
      </c>
      <c r="D2632" s="250"/>
      <c r="F2632" s="250"/>
    </row>
    <row r="2633" spans="2:6" x14ac:dyDescent="0.35">
      <c r="B2633" s="84">
        <v>2588</v>
      </c>
      <c r="C2633" s="113">
        <v>106.00999587041481</v>
      </c>
      <c r="D2633" s="250"/>
      <c r="F2633" s="250"/>
    </row>
    <row r="2634" spans="2:6" x14ac:dyDescent="0.35">
      <c r="B2634" s="84">
        <v>2589</v>
      </c>
      <c r="C2634" s="113">
        <v>90.570810736199078</v>
      </c>
      <c r="D2634" s="250"/>
      <c r="F2634" s="250"/>
    </row>
    <row r="2635" spans="2:6" x14ac:dyDescent="0.35">
      <c r="B2635" s="84">
        <v>2590</v>
      </c>
      <c r="C2635" s="113">
        <v>82.232950569738819</v>
      </c>
      <c r="D2635" s="250"/>
      <c r="F2635" s="250"/>
    </row>
    <row r="2636" spans="2:6" x14ac:dyDescent="0.35">
      <c r="B2636" s="84">
        <v>2591</v>
      </c>
      <c r="C2636" s="113">
        <v>71.917239995826108</v>
      </c>
      <c r="D2636" s="250"/>
      <c r="F2636" s="250"/>
    </row>
    <row r="2637" spans="2:6" x14ac:dyDescent="0.35">
      <c r="B2637" s="84">
        <v>2592</v>
      </c>
      <c r="C2637" s="113">
        <v>73.570545175461064</v>
      </c>
      <c r="D2637" s="250"/>
      <c r="F2637" s="250"/>
    </row>
    <row r="2638" spans="2:6" x14ac:dyDescent="0.35">
      <c r="B2638" s="84">
        <v>2593</v>
      </c>
      <c r="C2638" s="113">
        <v>64.456267692112917</v>
      </c>
      <c r="D2638" s="250"/>
      <c r="F2638" s="250"/>
    </row>
    <row r="2639" spans="2:6" x14ac:dyDescent="0.35">
      <c r="B2639" s="84">
        <v>2594</v>
      </c>
      <c r="C2639" s="113">
        <v>59.511286612985799</v>
      </c>
      <c r="D2639" s="250"/>
      <c r="F2639" s="250"/>
    </row>
    <row r="2640" spans="2:6" x14ac:dyDescent="0.35">
      <c r="B2640" s="84">
        <v>2595</v>
      </c>
      <c r="C2640" s="113">
        <v>56.457840935587328</v>
      </c>
      <c r="D2640" s="250"/>
      <c r="F2640" s="250"/>
    </row>
    <row r="2641" spans="2:6" x14ac:dyDescent="0.35">
      <c r="B2641" s="84">
        <v>2596</v>
      </c>
      <c r="C2641" s="113">
        <v>59.535060784158517</v>
      </c>
      <c r="D2641" s="250"/>
      <c r="F2641" s="250"/>
    </row>
    <row r="2642" spans="2:6" x14ac:dyDescent="0.35">
      <c r="B2642" s="84">
        <v>2597</v>
      </c>
      <c r="C2642" s="113">
        <v>63.785496434025717</v>
      </c>
      <c r="D2642" s="250"/>
      <c r="F2642" s="250"/>
    </row>
    <row r="2643" spans="2:6" x14ac:dyDescent="0.35">
      <c r="B2643" s="84">
        <v>2598</v>
      </c>
      <c r="C2643" s="113">
        <v>64.942056358061777</v>
      </c>
      <c r="D2643" s="250"/>
      <c r="F2643" s="250"/>
    </row>
    <row r="2644" spans="2:6" x14ac:dyDescent="0.35">
      <c r="B2644" s="84">
        <v>2599</v>
      </c>
      <c r="C2644" s="113">
        <v>61.386119612657609</v>
      </c>
      <c r="D2644" s="250"/>
      <c r="F2644" s="250"/>
    </row>
    <row r="2645" spans="2:6" x14ac:dyDescent="0.35">
      <c r="B2645" s="84">
        <v>2600</v>
      </c>
      <c r="C2645" s="113">
        <v>63.597629304484798</v>
      </c>
      <c r="D2645" s="250"/>
      <c r="F2645" s="250"/>
    </row>
    <row r="2646" spans="2:6" x14ac:dyDescent="0.35">
      <c r="B2646" s="84">
        <v>2601</v>
      </c>
      <c r="C2646" s="113">
        <v>6.8848899540656934</v>
      </c>
      <c r="D2646" s="250"/>
      <c r="F2646" s="250"/>
    </row>
    <row r="2647" spans="2:6" x14ac:dyDescent="0.35">
      <c r="B2647" s="84">
        <v>2602</v>
      </c>
      <c r="C2647" s="113">
        <v>7.0908319671694224</v>
      </c>
      <c r="D2647" s="250"/>
      <c r="F2647" s="250"/>
    </row>
    <row r="2648" spans="2:6" x14ac:dyDescent="0.35">
      <c r="B2648" s="84">
        <v>2603</v>
      </c>
      <c r="C2648" s="113">
        <v>8.6449695423921931</v>
      </c>
      <c r="D2648" s="250"/>
      <c r="F2648" s="250"/>
    </row>
    <row r="2649" spans="2:6" x14ac:dyDescent="0.35">
      <c r="B2649" s="84">
        <v>2604</v>
      </c>
      <c r="C2649" s="113">
        <v>9.3131121494593483</v>
      </c>
      <c r="D2649" s="250"/>
      <c r="F2649" s="250"/>
    </row>
    <row r="2650" spans="2:6" x14ac:dyDescent="0.35">
      <c r="B2650" s="84">
        <v>2605</v>
      </c>
      <c r="C2650" s="113">
        <v>10.910029275353919</v>
      </c>
      <c r="D2650" s="250"/>
      <c r="F2650" s="250"/>
    </row>
    <row r="2651" spans="2:6" x14ac:dyDescent="0.35">
      <c r="B2651" s="84">
        <v>2606</v>
      </c>
      <c r="C2651" s="113">
        <v>10.822516132544003</v>
      </c>
      <c r="D2651" s="250"/>
      <c r="F2651" s="250"/>
    </row>
    <row r="2652" spans="2:6" x14ac:dyDescent="0.35">
      <c r="B2652" s="84">
        <v>2607</v>
      </c>
      <c r="C2652" s="113">
        <v>11.364623065037993</v>
      </c>
      <c r="D2652" s="250"/>
      <c r="F2652" s="250"/>
    </row>
    <row r="2653" spans="2:6" x14ac:dyDescent="0.35">
      <c r="B2653" s="84">
        <v>2608</v>
      </c>
      <c r="C2653" s="113">
        <v>12.667759361441247</v>
      </c>
      <c r="D2653" s="250"/>
      <c r="F2653" s="250"/>
    </row>
    <row r="2654" spans="2:6" x14ac:dyDescent="0.35">
      <c r="B2654" s="84">
        <v>2609</v>
      </c>
      <c r="C2654" s="113">
        <v>80.479872963333051</v>
      </c>
      <c r="D2654" s="250"/>
      <c r="F2654" s="250"/>
    </row>
    <row r="2655" spans="2:6" x14ac:dyDescent="0.35">
      <c r="B2655" s="84">
        <v>2610</v>
      </c>
      <c r="C2655" s="113">
        <v>89.639046875608145</v>
      </c>
      <c r="D2655" s="250"/>
      <c r="F2655" s="250"/>
    </row>
    <row r="2656" spans="2:6" x14ac:dyDescent="0.35">
      <c r="B2656" s="84">
        <v>2611</v>
      </c>
      <c r="C2656" s="113">
        <v>102.38543395151459</v>
      </c>
      <c r="D2656" s="250"/>
      <c r="F2656" s="250"/>
    </row>
    <row r="2657" spans="2:6" x14ac:dyDescent="0.35">
      <c r="B2657" s="84">
        <v>2612</v>
      </c>
      <c r="C2657" s="113">
        <v>107.60184179345654</v>
      </c>
      <c r="D2657" s="250"/>
      <c r="F2657" s="250"/>
    </row>
    <row r="2658" spans="2:6" x14ac:dyDescent="0.35">
      <c r="B2658" s="84">
        <v>2613</v>
      </c>
      <c r="C2658" s="113">
        <v>91.378644045704689</v>
      </c>
      <c r="D2658" s="250"/>
      <c r="F2658" s="250"/>
    </row>
    <row r="2659" spans="2:6" x14ac:dyDescent="0.35">
      <c r="B2659" s="84">
        <v>2614</v>
      </c>
      <c r="C2659" s="113">
        <v>79.919435260893778</v>
      </c>
      <c r="D2659" s="250"/>
      <c r="F2659" s="250"/>
    </row>
    <row r="2660" spans="2:6" x14ac:dyDescent="0.35">
      <c r="B2660" s="84">
        <v>2615</v>
      </c>
      <c r="C2660" s="113">
        <v>69.107095743374174</v>
      </c>
      <c r="D2660" s="250"/>
      <c r="F2660" s="250"/>
    </row>
    <row r="2661" spans="2:6" x14ac:dyDescent="0.35">
      <c r="B2661" s="84">
        <v>2616</v>
      </c>
      <c r="C2661" s="113">
        <v>68.507879622789176</v>
      </c>
      <c r="D2661" s="250"/>
      <c r="F2661" s="250"/>
    </row>
    <row r="2662" spans="2:6" x14ac:dyDescent="0.35">
      <c r="B2662" s="84">
        <v>2617</v>
      </c>
      <c r="C2662" s="113">
        <v>64.011435393649393</v>
      </c>
      <c r="D2662" s="250"/>
      <c r="F2662" s="250"/>
    </row>
    <row r="2663" spans="2:6" x14ac:dyDescent="0.35">
      <c r="B2663" s="84">
        <v>2618</v>
      </c>
      <c r="C2663" s="113">
        <v>61.469942416700889</v>
      </c>
      <c r="D2663" s="250"/>
      <c r="F2663" s="250"/>
    </row>
    <row r="2664" spans="2:6" x14ac:dyDescent="0.35">
      <c r="B2664" s="84">
        <v>2619</v>
      </c>
      <c r="C2664" s="113">
        <v>61.418400004281359</v>
      </c>
      <c r="D2664" s="250"/>
      <c r="F2664" s="250"/>
    </row>
    <row r="2665" spans="2:6" x14ac:dyDescent="0.35">
      <c r="B2665" s="84">
        <v>2620</v>
      </c>
      <c r="C2665" s="113">
        <v>63.087376872256485</v>
      </c>
      <c r="D2665" s="250"/>
      <c r="F2665" s="250"/>
    </row>
    <row r="2666" spans="2:6" x14ac:dyDescent="0.35">
      <c r="B2666" s="84">
        <v>2621</v>
      </c>
      <c r="C2666" s="113">
        <v>75.89224107160733</v>
      </c>
      <c r="D2666" s="250"/>
      <c r="F2666" s="250"/>
    </row>
    <row r="2667" spans="2:6" x14ac:dyDescent="0.35">
      <c r="B2667" s="84">
        <v>2622</v>
      </c>
      <c r="C2667" s="113">
        <v>86.068628647733888</v>
      </c>
      <c r="D2667" s="250"/>
      <c r="F2667" s="250"/>
    </row>
    <row r="2668" spans="2:6" x14ac:dyDescent="0.35">
      <c r="B2668" s="84">
        <v>2623</v>
      </c>
      <c r="C2668" s="113">
        <v>86.025591199388927</v>
      </c>
      <c r="D2668" s="250"/>
      <c r="F2668" s="250"/>
    </row>
    <row r="2669" spans="2:6" x14ac:dyDescent="0.35">
      <c r="B2669" s="84">
        <v>2624</v>
      </c>
      <c r="C2669" s="113">
        <v>76.955571292381592</v>
      </c>
      <c r="D2669" s="250"/>
      <c r="F2669" s="250"/>
    </row>
    <row r="2670" spans="2:6" x14ac:dyDescent="0.35">
      <c r="B2670" s="84">
        <v>2625</v>
      </c>
      <c r="C2670" s="113">
        <v>5.699267784149022</v>
      </c>
      <c r="D2670" s="250"/>
      <c r="F2670" s="250"/>
    </row>
    <row r="2671" spans="2:6" x14ac:dyDescent="0.35">
      <c r="B2671" s="84">
        <v>2626</v>
      </c>
      <c r="C2671" s="113">
        <v>6.8167501597437967</v>
      </c>
      <c r="D2671" s="250"/>
      <c r="F2671" s="250"/>
    </row>
    <row r="2672" spans="2:6" x14ac:dyDescent="0.35">
      <c r="B2672" s="84">
        <v>2627</v>
      </c>
      <c r="C2672" s="113">
        <v>10.258674168847685</v>
      </c>
      <c r="D2672" s="250"/>
      <c r="F2672" s="250"/>
    </row>
    <row r="2673" spans="2:6" x14ac:dyDescent="0.35">
      <c r="B2673" s="84">
        <v>2628</v>
      </c>
      <c r="C2673" s="113">
        <v>9.8281132752274623</v>
      </c>
      <c r="D2673" s="250"/>
      <c r="F2673" s="250"/>
    </row>
    <row r="2674" spans="2:6" x14ac:dyDescent="0.35">
      <c r="B2674" s="84">
        <v>2629</v>
      </c>
      <c r="C2674" s="113">
        <v>8.7423672313304053</v>
      </c>
      <c r="D2674" s="250"/>
      <c r="F2674" s="250"/>
    </row>
    <row r="2675" spans="2:6" x14ac:dyDescent="0.35">
      <c r="B2675" s="84">
        <v>2630</v>
      </c>
      <c r="C2675" s="113">
        <v>9.5217947609113924</v>
      </c>
      <c r="D2675" s="250"/>
      <c r="F2675" s="250"/>
    </row>
    <row r="2676" spans="2:6" x14ac:dyDescent="0.35">
      <c r="B2676" s="84">
        <v>2631</v>
      </c>
      <c r="C2676" s="113">
        <v>5.1099553282257988</v>
      </c>
      <c r="D2676" s="250"/>
      <c r="F2676" s="250"/>
    </row>
    <row r="2677" spans="2:6" x14ac:dyDescent="0.35">
      <c r="B2677" s="84">
        <v>2632</v>
      </c>
      <c r="C2677" s="113">
        <v>11.214562227024089</v>
      </c>
      <c r="D2677" s="250"/>
      <c r="F2677" s="250"/>
    </row>
    <row r="2678" spans="2:6" x14ac:dyDescent="0.35">
      <c r="B2678" s="84">
        <v>2633</v>
      </c>
      <c r="C2678" s="113">
        <v>79.158753109330476</v>
      </c>
      <c r="D2678" s="250"/>
      <c r="F2678" s="250"/>
    </row>
    <row r="2679" spans="2:6" x14ac:dyDescent="0.35">
      <c r="B2679" s="84">
        <v>2634</v>
      </c>
      <c r="C2679" s="113">
        <v>87.728587923662701</v>
      </c>
      <c r="D2679" s="250"/>
      <c r="F2679" s="250"/>
    </row>
    <row r="2680" spans="2:6" x14ac:dyDescent="0.35">
      <c r="B2680" s="84">
        <v>2635</v>
      </c>
      <c r="C2680" s="113">
        <v>109.10170166132865</v>
      </c>
      <c r="D2680" s="250"/>
      <c r="F2680" s="250"/>
    </row>
    <row r="2681" spans="2:6" x14ac:dyDescent="0.35">
      <c r="B2681" s="84">
        <v>2636</v>
      </c>
      <c r="C2681" s="113">
        <v>115.83035935831016</v>
      </c>
      <c r="D2681" s="250"/>
      <c r="F2681" s="250"/>
    </row>
    <row r="2682" spans="2:6" x14ac:dyDescent="0.35">
      <c r="B2682" s="84">
        <v>2637</v>
      </c>
      <c r="C2682" s="113">
        <v>92.992204544183025</v>
      </c>
      <c r="D2682" s="250"/>
      <c r="F2682" s="250"/>
    </row>
    <row r="2683" spans="2:6" x14ac:dyDescent="0.35">
      <c r="B2683" s="84">
        <v>2638</v>
      </c>
      <c r="C2683" s="113">
        <v>79.269597257558203</v>
      </c>
      <c r="D2683" s="250"/>
      <c r="F2683" s="250"/>
    </row>
    <row r="2684" spans="2:6" x14ac:dyDescent="0.35">
      <c r="B2684" s="84">
        <v>2639</v>
      </c>
      <c r="C2684" s="113">
        <v>72.30144523928989</v>
      </c>
      <c r="D2684" s="250"/>
      <c r="F2684" s="250"/>
    </row>
    <row r="2685" spans="2:6" x14ac:dyDescent="0.35">
      <c r="B2685" s="84">
        <v>2640</v>
      </c>
      <c r="C2685" s="113">
        <v>65.100257205376167</v>
      </c>
      <c r="D2685" s="250"/>
      <c r="F2685" s="250"/>
    </row>
    <row r="2686" spans="2:6" x14ac:dyDescent="0.35">
      <c r="B2686" s="84">
        <v>2641</v>
      </c>
      <c r="C2686" s="113">
        <v>57.747378587164235</v>
      </c>
      <c r="D2686" s="250"/>
      <c r="F2686" s="250"/>
    </row>
    <row r="2687" spans="2:6" x14ac:dyDescent="0.35">
      <c r="B2687" s="84">
        <v>2642</v>
      </c>
      <c r="C2687" s="113">
        <v>53.85059749636364</v>
      </c>
      <c r="D2687" s="250"/>
      <c r="F2687" s="250"/>
    </row>
    <row r="2688" spans="2:6" x14ac:dyDescent="0.35">
      <c r="B2688" s="84">
        <v>2643</v>
      </c>
      <c r="C2688" s="113">
        <v>53.808378824623453</v>
      </c>
      <c r="D2688" s="250"/>
      <c r="F2688" s="250"/>
    </row>
    <row r="2689" spans="2:6" x14ac:dyDescent="0.35">
      <c r="B2689" s="84">
        <v>2644</v>
      </c>
      <c r="C2689" s="113">
        <v>59.966019469730156</v>
      </c>
      <c r="D2689" s="250"/>
      <c r="F2689" s="250"/>
    </row>
    <row r="2690" spans="2:6" x14ac:dyDescent="0.35">
      <c r="B2690" s="84">
        <v>2645</v>
      </c>
      <c r="C2690" s="113">
        <v>74.813404303787948</v>
      </c>
      <c r="D2690" s="250"/>
      <c r="F2690" s="250"/>
    </row>
    <row r="2691" spans="2:6" x14ac:dyDescent="0.35">
      <c r="B2691" s="84">
        <v>2646</v>
      </c>
      <c r="C2691" s="113">
        <v>87.738164229550165</v>
      </c>
      <c r="D2691" s="250"/>
      <c r="F2691" s="250"/>
    </row>
    <row r="2692" spans="2:6" x14ac:dyDescent="0.35">
      <c r="B2692" s="84">
        <v>2647</v>
      </c>
      <c r="C2692" s="113">
        <v>85.443104547069083</v>
      </c>
      <c r="D2692" s="250"/>
      <c r="F2692" s="250"/>
    </row>
    <row r="2693" spans="2:6" x14ac:dyDescent="0.35">
      <c r="B2693" s="84">
        <v>2648</v>
      </c>
      <c r="C2693" s="113">
        <v>77.297396586240367</v>
      </c>
      <c r="D2693" s="250"/>
      <c r="F2693" s="250"/>
    </row>
    <row r="2694" spans="2:6" x14ac:dyDescent="0.35">
      <c r="B2694" s="84">
        <v>2649</v>
      </c>
      <c r="C2694" s="113">
        <v>6.484082487211948</v>
      </c>
      <c r="D2694" s="250"/>
      <c r="F2694" s="250"/>
    </row>
    <row r="2695" spans="2:6" x14ac:dyDescent="0.35">
      <c r="B2695" s="84">
        <v>2650</v>
      </c>
      <c r="C2695" s="113">
        <v>9.6248096634007752</v>
      </c>
      <c r="D2695" s="250"/>
      <c r="F2695" s="250"/>
    </row>
    <row r="2696" spans="2:6" x14ac:dyDescent="0.35">
      <c r="B2696" s="84">
        <v>2651</v>
      </c>
      <c r="C2696" s="113">
        <v>12.979980886523903</v>
      </c>
      <c r="D2696" s="250"/>
      <c r="F2696" s="250"/>
    </row>
    <row r="2697" spans="2:6" x14ac:dyDescent="0.35">
      <c r="B2697" s="84">
        <v>2652</v>
      </c>
      <c r="C2697" s="113">
        <v>10.271353843268825</v>
      </c>
      <c r="D2697" s="250"/>
      <c r="F2697" s="250"/>
    </row>
    <row r="2698" spans="2:6" x14ac:dyDescent="0.35">
      <c r="B2698" s="84">
        <v>2653</v>
      </c>
      <c r="C2698" s="113">
        <v>10.287460254983586</v>
      </c>
      <c r="D2698" s="250"/>
      <c r="F2698" s="250"/>
    </row>
    <row r="2699" spans="2:6" x14ac:dyDescent="0.35">
      <c r="B2699" s="84">
        <v>2654</v>
      </c>
      <c r="C2699" s="113">
        <v>11.897015341310825</v>
      </c>
      <c r="D2699" s="250"/>
      <c r="F2699" s="250"/>
    </row>
    <row r="2700" spans="2:6" x14ac:dyDescent="0.35">
      <c r="B2700" s="84">
        <v>2655</v>
      </c>
      <c r="C2700" s="113">
        <v>10.537583354554407</v>
      </c>
      <c r="D2700" s="250"/>
      <c r="F2700" s="250"/>
    </row>
    <row r="2701" spans="2:6" x14ac:dyDescent="0.35">
      <c r="B2701" s="84">
        <v>2656</v>
      </c>
      <c r="C2701" s="113">
        <v>12.883111334288049</v>
      </c>
      <c r="D2701" s="250"/>
      <c r="F2701" s="250"/>
    </row>
    <row r="2702" spans="2:6" x14ac:dyDescent="0.35">
      <c r="B2702" s="84">
        <v>2657</v>
      </c>
      <c r="C2702" s="113">
        <v>79.538406201288225</v>
      </c>
      <c r="D2702" s="250"/>
      <c r="F2702" s="250"/>
    </row>
    <row r="2703" spans="2:6" x14ac:dyDescent="0.35">
      <c r="B2703" s="84">
        <v>2658</v>
      </c>
      <c r="C2703" s="113">
        <v>89.416350654174266</v>
      </c>
      <c r="D2703" s="250"/>
      <c r="F2703" s="250"/>
    </row>
    <row r="2704" spans="2:6" x14ac:dyDescent="0.35">
      <c r="B2704" s="84">
        <v>2659</v>
      </c>
      <c r="C2704" s="113">
        <v>106.59074599571628</v>
      </c>
      <c r="D2704" s="250"/>
      <c r="F2704" s="250"/>
    </row>
    <row r="2705" spans="2:6" x14ac:dyDescent="0.35">
      <c r="B2705" s="84">
        <v>2660</v>
      </c>
      <c r="C2705" s="113">
        <v>119.75021348764118</v>
      </c>
      <c r="D2705" s="250"/>
      <c r="F2705" s="250"/>
    </row>
    <row r="2706" spans="2:6" x14ac:dyDescent="0.35">
      <c r="B2706" s="84">
        <v>2661</v>
      </c>
      <c r="C2706" s="113">
        <v>95.098809683118176</v>
      </c>
      <c r="D2706" s="250"/>
      <c r="F2706" s="250"/>
    </row>
    <row r="2707" spans="2:6" x14ac:dyDescent="0.35">
      <c r="B2707" s="84">
        <v>2662</v>
      </c>
      <c r="C2707" s="113">
        <v>84.286701159058993</v>
      </c>
      <c r="D2707" s="250"/>
      <c r="F2707" s="250"/>
    </row>
    <row r="2708" spans="2:6" x14ac:dyDescent="0.35">
      <c r="B2708" s="84">
        <v>2663</v>
      </c>
      <c r="C2708" s="113">
        <v>76.758467269149605</v>
      </c>
      <c r="D2708" s="250"/>
      <c r="F2708" s="250"/>
    </row>
    <row r="2709" spans="2:6" x14ac:dyDescent="0.35">
      <c r="B2709" s="84">
        <v>2664</v>
      </c>
      <c r="C2709" s="113">
        <v>69.53096342523196</v>
      </c>
      <c r="D2709" s="250"/>
      <c r="F2709" s="250"/>
    </row>
    <row r="2710" spans="2:6" x14ac:dyDescent="0.35">
      <c r="B2710" s="84">
        <v>2665</v>
      </c>
      <c r="C2710" s="113">
        <v>61.998241209981686</v>
      </c>
      <c r="D2710" s="250"/>
      <c r="F2710" s="250"/>
    </row>
    <row r="2711" spans="2:6" x14ac:dyDescent="0.35">
      <c r="B2711" s="84">
        <v>2666</v>
      </c>
      <c r="C2711" s="113">
        <v>57.300041687736012</v>
      </c>
      <c r="D2711" s="250"/>
      <c r="F2711" s="250"/>
    </row>
    <row r="2712" spans="2:6" x14ac:dyDescent="0.35">
      <c r="B2712" s="84">
        <v>2667</v>
      </c>
      <c r="C2712" s="113">
        <v>55.67365065958154</v>
      </c>
      <c r="D2712" s="250"/>
      <c r="F2712" s="250"/>
    </row>
    <row r="2713" spans="2:6" x14ac:dyDescent="0.35">
      <c r="B2713" s="84">
        <v>2668</v>
      </c>
      <c r="C2713" s="113">
        <v>60.374768374818373</v>
      </c>
      <c r="D2713" s="250"/>
      <c r="F2713" s="250"/>
    </row>
    <row r="2714" spans="2:6" x14ac:dyDescent="0.35">
      <c r="B2714" s="84">
        <v>2669</v>
      </c>
      <c r="C2714" s="113">
        <v>77.687176278735834</v>
      </c>
      <c r="D2714" s="250"/>
      <c r="F2714" s="250"/>
    </row>
    <row r="2715" spans="2:6" x14ac:dyDescent="0.35">
      <c r="B2715" s="84">
        <v>2670</v>
      </c>
      <c r="C2715" s="113">
        <v>85.489033635765352</v>
      </c>
      <c r="D2715" s="250"/>
      <c r="F2715" s="250"/>
    </row>
    <row r="2716" spans="2:6" x14ac:dyDescent="0.35">
      <c r="B2716" s="84">
        <v>2671</v>
      </c>
      <c r="C2716" s="113">
        <v>87.595148233608086</v>
      </c>
      <c r="D2716" s="250"/>
      <c r="F2716" s="250"/>
    </row>
    <row r="2717" spans="2:6" x14ac:dyDescent="0.35">
      <c r="B2717" s="84">
        <v>2672</v>
      </c>
      <c r="C2717" s="113">
        <v>80.932685650949608</v>
      </c>
      <c r="D2717" s="250"/>
      <c r="F2717" s="250"/>
    </row>
    <row r="2718" spans="2:6" x14ac:dyDescent="0.35">
      <c r="B2718" s="84">
        <v>2673</v>
      </c>
      <c r="C2718" s="113">
        <v>13.567451601143999</v>
      </c>
      <c r="D2718" s="250"/>
      <c r="F2718" s="250"/>
    </row>
    <row r="2719" spans="2:6" x14ac:dyDescent="0.35">
      <c r="B2719" s="84">
        <v>2674</v>
      </c>
      <c r="C2719" s="113">
        <v>15.117855619614453</v>
      </c>
      <c r="D2719" s="250"/>
      <c r="F2719" s="250"/>
    </row>
    <row r="2720" spans="2:6" x14ac:dyDescent="0.35">
      <c r="B2720" s="84">
        <v>2675</v>
      </c>
      <c r="C2720" s="113">
        <v>16.471805973984335</v>
      </c>
      <c r="D2720" s="250"/>
      <c r="F2720" s="250"/>
    </row>
    <row r="2721" spans="2:6" x14ac:dyDescent="0.35">
      <c r="B2721" s="84">
        <v>2676</v>
      </c>
      <c r="C2721" s="113">
        <v>14.449703416551236</v>
      </c>
      <c r="D2721" s="250"/>
      <c r="F2721" s="250"/>
    </row>
    <row r="2722" spans="2:6" x14ac:dyDescent="0.35">
      <c r="B2722" s="84">
        <v>2677</v>
      </c>
      <c r="C2722" s="113">
        <v>14.482692676381053</v>
      </c>
      <c r="D2722" s="250"/>
      <c r="F2722" s="250"/>
    </row>
    <row r="2723" spans="2:6" x14ac:dyDescent="0.35">
      <c r="B2723" s="84">
        <v>2678</v>
      </c>
      <c r="C2723" s="113">
        <v>13.692295545047301</v>
      </c>
      <c r="D2723" s="250"/>
      <c r="F2723" s="250"/>
    </row>
    <row r="2724" spans="2:6" x14ac:dyDescent="0.35">
      <c r="B2724" s="84">
        <v>2679</v>
      </c>
      <c r="C2724" s="113">
        <v>15.841385094361582</v>
      </c>
      <c r="D2724" s="250"/>
      <c r="F2724" s="250"/>
    </row>
    <row r="2725" spans="2:6" x14ac:dyDescent="0.35">
      <c r="B2725" s="84">
        <v>2680</v>
      </c>
      <c r="C2725" s="113">
        <v>16.370649549751487</v>
      </c>
      <c r="D2725" s="250"/>
      <c r="F2725" s="250"/>
    </row>
    <row r="2726" spans="2:6" x14ac:dyDescent="0.35">
      <c r="B2726" s="84">
        <v>2681</v>
      </c>
      <c r="C2726" s="113">
        <v>82.365153635488042</v>
      </c>
      <c r="D2726" s="250"/>
      <c r="F2726" s="250"/>
    </row>
    <row r="2727" spans="2:6" x14ac:dyDescent="0.35">
      <c r="B2727" s="84">
        <v>2682</v>
      </c>
      <c r="C2727" s="113">
        <v>90.846448395038763</v>
      </c>
      <c r="D2727" s="250"/>
      <c r="F2727" s="250"/>
    </row>
    <row r="2728" spans="2:6" x14ac:dyDescent="0.35">
      <c r="B2728" s="84">
        <v>2683</v>
      </c>
      <c r="C2728" s="113">
        <v>108.11346662285688</v>
      </c>
      <c r="D2728" s="250"/>
      <c r="F2728" s="250"/>
    </row>
    <row r="2729" spans="2:6" x14ac:dyDescent="0.35">
      <c r="B2729" s="84">
        <v>2684</v>
      </c>
      <c r="C2729" s="113">
        <v>121.27677042194237</v>
      </c>
      <c r="D2729" s="250"/>
      <c r="F2729" s="250"/>
    </row>
    <row r="2730" spans="2:6" x14ac:dyDescent="0.35">
      <c r="B2730" s="84">
        <v>2685</v>
      </c>
      <c r="C2730" s="113">
        <v>97.401555297301172</v>
      </c>
      <c r="D2730" s="250"/>
      <c r="F2730" s="250"/>
    </row>
    <row r="2731" spans="2:6" x14ac:dyDescent="0.35">
      <c r="B2731" s="84">
        <v>2686</v>
      </c>
      <c r="C2731" s="113">
        <v>85.846398285269402</v>
      </c>
      <c r="D2731" s="250"/>
      <c r="F2731" s="250"/>
    </row>
    <row r="2732" spans="2:6" x14ac:dyDescent="0.35">
      <c r="B2732" s="84">
        <v>2687</v>
      </c>
      <c r="C2732" s="113">
        <v>76.671713512958419</v>
      </c>
      <c r="D2732" s="250"/>
      <c r="F2732" s="250"/>
    </row>
    <row r="2733" spans="2:6" x14ac:dyDescent="0.35">
      <c r="B2733" s="84">
        <v>2688</v>
      </c>
      <c r="C2733" s="113">
        <v>62.664843123018336</v>
      </c>
      <c r="D2733" s="250"/>
      <c r="F2733" s="250"/>
    </row>
    <row r="2734" spans="2:6" x14ac:dyDescent="0.35">
      <c r="B2734" s="84">
        <v>2689</v>
      </c>
      <c r="C2734" s="113">
        <v>57.557942236569929</v>
      </c>
      <c r="D2734" s="250"/>
      <c r="F2734" s="250"/>
    </row>
    <row r="2735" spans="2:6" x14ac:dyDescent="0.35">
      <c r="B2735" s="84">
        <v>2690</v>
      </c>
      <c r="C2735" s="113">
        <v>53.044793419688311</v>
      </c>
      <c r="D2735" s="250"/>
      <c r="F2735" s="250"/>
    </row>
    <row r="2736" spans="2:6" x14ac:dyDescent="0.35">
      <c r="B2736" s="84">
        <v>2691</v>
      </c>
      <c r="C2736" s="113">
        <v>52.260421197931159</v>
      </c>
      <c r="D2736" s="250"/>
      <c r="F2736" s="250"/>
    </row>
    <row r="2737" spans="2:6" x14ac:dyDescent="0.35">
      <c r="B2737" s="84">
        <v>2692</v>
      </c>
      <c r="C2737" s="113">
        <v>57.672681409033473</v>
      </c>
      <c r="D2737" s="250"/>
      <c r="F2737" s="250"/>
    </row>
    <row r="2738" spans="2:6" x14ac:dyDescent="0.35">
      <c r="B2738" s="84">
        <v>2693</v>
      </c>
      <c r="C2738" s="113">
        <v>74.620217431764985</v>
      </c>
      <c r="D2738" s="250"/>
      <c r="F2738" s="250"/>
    </row>
    <row r="2739" spans="2:6" x14ac:dyDescent="0.35">
      <c r="B2739" s="84">
        <v>2694</v>
      </c>
      <c r="C2739" s="113">
        <v>79.481886485004623</v>
      </c>
      <c r="D2739" s="250"/>
      <c r="F2739" s="250"/>
    </row>
    <row r="2740" spans="2:6" x14ac:dyDescent="0.35">
      <c r="B2740" s="84">
        <v>2695</v>
      </c>
      <c r="C2740" s="113">
        <v>79.317643634421472</v>
      </c>
      <c r="D2740" s="250"/>
      <c r="F2740" s="250"/>
    </row>
    <row r="2741" spans="2:6" x14ac:dyDescent="0.35">
      <c r="B2741" s="84">
        <v>2696</v>
      </c>
      <c r="C2741" s="113">
        <v>71.689572795095472</v>
      </c>
      <c r="D2741" s="250"/>
      <c r="F2741" s="250"/>
    </row>
    <row r="2742" spans="2:6" x14ac:dyDescent="0.35">
      <c r="B2742" s="84">
        <v>2697</v>
      </c>
      <c r="C2742" s="113">
        <v>4.6283766958761223</v>
      </c>
      <c r="D2742" s="250"/>
      <c r="F2742" s="250"/>
    </row>
    <row r="2743" spans="2:6" x14ac:dyDescent="0.35">
      <c r="B2743" s="84">
        <v>2698</v>
      </c>
      <c r="C2743" s="113">
        <v>8.2096731163946117</v>
      </c>
      <c r="D2743" s="250"/>
      <c r="F2743" s="250"/>
    </row>
    <row r="2744" spans="2:6" x14ac:dyDescent="0.35">
      <c r="B2744" s="84">
        <v>2699</v>
      </c>
      <c r="C2744" s="113">
        <v>6.7411909888181762</v>
      </c>
      <c r="D2744" s="250"/>
      <c r="F2744" s="250"/>
    </row>
    <row r="2745" spans="2:6" x14ac:dyDescent="0.35">
      <c r="B2745" s="84">
        <v>2700</v>
      </c>
      <c r="C2745" s="113">
        <v>3.6812630931755552</v>
      </c>
      <c r="D2745" s="250"/>
      <c r="F2745" s="250"/>
    </row>
    <row r="2746" spans="2:6" x14ac:dyDescent="0.35">
      <c r="B2746" s="84">
        <v>2701</v>
      </c>
      <c r="C2746" s="113">
        <v>2.1927464304072335</v>
      </c>
      <c r="D2746" s="250"/>
      <c r="F2746" s="250"/>
    </row>
    <row r="2747" spans="2:6" x14ac:dyDescent="0.35">
      <c r="B2747" s="84">
        <v>2702</v>
      </c>
      <c r="C2747" s="113">
        <v>0</v>
      </c>
      <c r="D2747" s="250"/>
      <c r="F2747" s="250"/>
    </row>
    <row r="2748" spans="2:6" x14ac:dyDescent="0.35">
      <c r="B2748" s="84">
        <v>2703</v>
      </c>
      <c r="C2748" s="113">
        <v>0</v>
      </c>
      <c r="D2748" s="250"/>
      <c r="F2748" s="250"/>
    </row>
    <row r="2749" spans="2:6" x14ac:dyDescent="0.35">
      <c r="B2749" s="84">
        <v>2704</v>
      </c>
      <c r="C2749" s="113">
        <v>0</v>
      </c>
      <c r="D2749" s="250"/>
      <c r="F2749" s="250"/>
    </row>
    <row r="2750" spans="2:6" x14ac:dyDescent="0.35">
      <c r="B2750" s="84">
        <v>2705</v>
      </c>
      <c r="C2750" s="113">
        <v>66.862437543568007</v>
      </c>
      <c r="D2750" s="250"/>
      <c r="F2750" s="250"/>
    </row>
    <row r="2751" spans="2:6" x14ac:dyDescent="0.35">
      <c r="B2751" s="84">
        <v>2706</v>
      </c>
      <c r="C2751" s="113">
        <v>83.494732171954837</v>
      </c>
      <c r="D2751" s="250"/>
      <c r="F2751" s="250"/>
    </row>
    <row r="2752" spans="2:6" x14ac:dyDescent="0.35">
      <c r="B2752" s="84">
        <v>2707</v>
      </c>
      <c r="C2752" s="113">
        <v>95.463524825081436</v>
      </c>
      <c r="D2752" s="250"/>
      <c r="F2752" s="250"/>
    </row>
    <row r="2753" spans="2:6" x14ac:dyDescent="0.35">
      <c r="B2753" s="84">
        <v>2708</v>
      </c>
      <c r="C2753" s="113">
        <v>110.71284701078416</v>
      </c>
      <c r="D2753" s="250"/>
      <c r="F2753" s="250"/>
    </row>
    <row r="2754" spans="2:6" x14ac:dyDescent="0.35">
      <c r="B2754" s="84">
        <v>2709</v>
      </c>
      <c r="C2754" s="113">
        <v>86.748322736657869</v>
      </c>
      <c r="D2754" s="250"/>
      <c r="F2754" s="250"/>
    </row>
    <row r="2755" spans="2:6" x14ac:dyDescent="0.35">
      <c r="B2755" s="84">
        <v>2710</v>
      </c>
      <c r="C2755" s="113">
        <v>79.838496729421138</v>
      </c>
      <c r="D2755" s="250"/>
      <c r="F2755" s="250"/>
    </row>
    <row r="2756" spans="2:6" x14ac:dyDescent="0.35">
      <c r="B2756" s="84">
        <v>2711</v>
      </c>
      <c r="C2756" s="113">
        <v>69.555849977171292</v>
      </c>
      <c r="D2756" s="250"/>
      <c r="F2756" s="250"/>
    </row>
    <row r="2757" spans="2:6" x14ac:dyDescent="0.35">
      <c r="B2757" s="84">
        <v>2712</v>
      </c>
      <c r="C2757" s="113">
        <v>67.524899394582647</v>
      </c>
      <c r="D2757" s="250"/>
      <c r="F2757" s="250"/>
    </row>
    <row r="2758" spans="2:6" x14ac:dyDescent="0.35">
      <c r="B2758" s="84">
        <v>2713</v>
      </c>
      <c r="C2758" s="113">
        <v>60.972514058126038</v>
      </c>
      <c r="D2758" s="250"/>
      <c r="F2758" s="250"/>
    </row>
    <row r="2759" spans="2:6" x14ac:dyDescent="0.35">
      <c r="B2759" s="84">
        <v>2714</v>
      </c>
      <c r="C2759" s="113">
        <v>60.206554913627386</v>
      </c>
      <c r="D2759" s="250"/>
      <c r="F2759" s="250"/>
    </row>
    <row r="2760" spans="2:6" x14ac:dyDescent="0.35">
      <c r="B2760" s="84">
        <v>2715</v>
      </c>
      <c r="C2760" s="113">
        <v>57.284906455942085</v>
      </c>
      <c r="D2760" s="250"/>
      <c r="F2760" s="250"/>
    </row>
    <row r="2761" spans="2:6" x14ac:dyDescent="0.35">
      <c r="B2761" s="84">
        <v>2716</v>
      </c>
      <c r="C2761" s="113">
        <v>60.689275504499825</v>
      </c>
      <c r="D2761" s="250"/>
      <c r="F2761" s="250"/>
    </row>
    <row r="2762" spans="2:6" x14ac:dyDescent="0.35">
      <c r="B2762" s="84">
        <v>2717</v>
      </c>
      <c r="C2762" s="113">
        <v>75.769999200867204</v>
      </c>
      <c r="D2762" s="250"/>
      <c r="F2762" s="250"/>
    </row>
    <row r="2763" spans="2:6" x14ac:dyDescent="0.35">
      <c r="B2763" s="84">
        <v>2718</v>
      </c>
      <c r="C2763" s="113">
        <v>82.092535384913518</v>
      </c>
      <c r="D2763" s="250"/>
      <c r="F2763" s="250"/>
    </row>
    <row r="2764" spans="2:6" x14ac:dyDescent="0.35">
      <c r="B2764" s="84">
        <v>2719</v>
      </c>
      <c r="C2764" s="113">
        <v>81.617778602987741</v>
      </c>
      <c r="D2764" s="250"/>
      <c r="F2764" s="250"/>
    </row>
    <row r="2765" spans="2:6" x14ac:dyDescent="0.35">
      <c r="B2765" s="84">
        <v>2720</v>
      </c>
      <c r="C2765" s="113">
        <v>67.785552612072735</v>
      </c>
      <c r="D2765" s="250"/>
      <c r="F2765" s="250"/>
    </row>
    <row r="2766" spans="2:6" x14ac:dyDescent="0.35">
      <c r="B2766" s="84">
        <v>2721</v>
      </c>
      <c r="C2766" s="113">
        <v>0</v>
      </c>
      <c r="D2766" s="250"/>
      <c r="F2766" s="250"/>
    </row>
    <row r="2767" spans="2:6" x14ac:dyDescent="0.35">
      <c r="B2767" s="84">
        <v>2722</v>
      </c>
      <c r="C2767" s="113">
        <v>0</v>
      </c>
      <c r="D2767" s="250"/>
      <c r="F2767" s="250"/>
    </row>
    <row r="2768" spans="2:6" x14ac:dyDescent="0.35">
      <c r="B2768" s="84">
        <v>2723</v>
      </c>
      <c r="C2768" s="113">
        <v>0</v>
      </c>
      <c r="D2768" s="250"/>
      <c r="F2768" s="250"/>
    </row>
    <row r="2769" spans="2:6" x14ac:dyDescent="0.35">
      <c r="B2769" s="84">
        <v>2724</v>
      </c>
      <c r="C2769" s="113">
        <v>0</v>
      </c>
      <c r="D2769" s="250"/>
      <c r="F2769" s="250"/>
    </row>
    <row r="2770" spans="2:6" x14ac:dyDescent="0.35">
      <c r="B2770" s="84">
        <v>2725</v>
      </c>
      <c r="C2770" s="113">
        <v>0</v>
      </c>
      <c r="D2770" s="250"/>
      <c r="F2770" s="250"/>
    </row>
    <row r="2771" spans="2:6" x14ac:dyDescent="0.35">
      <c r="B2771" s="84">
        <v>2726</v>
      </c>
      <c r="C2771" s="113">
        <v>0</v>
      </c>
      <c r="D2771" s="250"/>
      <c r="F2771" s="250"/>
    </row>
    <row r="2772" spans="2:6" x14ac:dyDescent="0.35">
      <c r="B2772" s="84">
        <v>2727</v>
      </c>
      <c r="C2772" s="113">
        <v>0</v>
      </c>
      <c r="D2772" s="250"/>
      <c r="F2772" s="250"/>
    </row>
    <row r="2773" spans="2:6" x14ac:dyDescent="0.35">
      <c r="B2773" s="84">
        <v>2728</v>
      </c>
      <c r="C2773" s="113">
        <v>0</v>
      </c>
      <c r="D2773" s="250"/>
      <c r="F2773" s="250"/>
    </row>
    <row r="2774" spans="2:6" x14ac:dyDescent="0.35">
      <c r="B2774" s="84">
        <v>2729</v>
      </c>
      <c r="C2774" s="113">
        <v>66.167875477588851</v>
      </c>
      <c r="D2774" s="250"/>
      <c r="F2774" s="250"/>
    </row>
    <row r="2775" spans="2:6" x14ac:dyDescent="0.35">
      <c r="B2775" s="84">
        <v>2730</v>
      </c>
      <c r="C2775" s="113">
        <v>77.788574477730606</v>
      </c>
      <c r="D2775" s="250"/>
      <c r="F2775" s="250"/>
    </row>
    <row r="2776" spans="2:6" x14ac:dyDescent="0.35">
      <c r="B2776" s="84">
        <v>2731</v>
      </c>
      <c r="C2776" s="113">
        <v>90.552938572811343</v>
      </c>
      <c r="D2776" s="250"/>
      <c r="F2776" s="250"/>
    </row>
    <row r="2777" spans="2:6" x14ac:dyDescent="0.35">
      <c r="B2777" s="84">
        <v>2732</v>
      </c>
      <c r="C2777" s="113">
        <v>105.24387468324201</v>
      </c>
      <c r="D2777" s="250"/>
      <c r="F2777" s="250"/>
    </row>
    <row r="2778" spans="2:6" x14ac:dyDescent="0.35">
      <c r="B2778" s="84">
        <v>2733</v>
      </c>
      <c r="C2778" s="113">
        <v>88.742309724417566</v>
      </c>
      <c r="D2778" s="250"/>
      <c r="F2778" s="250"/>
    </row>
    <row r="2779" spans="2:6" x14ac:dyDescent="0.35">
      <c r="B2779" s="84">
        <v>2734</v>
      </c>
      <c r="C2779" s="113">
        <v>78.241874482979753</v>
      </c>
      <c r="D2779" s="250"/>
      <c r="F2779" s="250"/>
    </row>
    <row r="2780" spans="2:6" x14ac:dyDescent="0.35">
      <c r="B2780" s="84">
        <v>2735</v>
      </c>
      <c r="C2780" s="113">
        <v>67.014428368628643</v>
      </c>
      <c r="D2780" s="250"/>
      <c r="F2780" s="250"/>
    </row>
    <row r="2781" spans="2:6" x14ac:dyDescent="0.35">
      <c r="B2781" s="84">
        <v>2736</v>
      </c>
      <c r="C2781" s="113">
        <v>65.36132366120161</v>
      </c>
      <c r="D2781" s="250"/>
      <c r="F2781" s="250"/>
    </row>
    <row r="2782" spans="2:6" x14ac:dyDescent="0.35">
      <c r="B2782" s="84">
        <v>2737</v>
      </c>
      <c r="C2782" s="113">
        <v>58.737755498968056</v>
      </c>
      <c r="D2782" s="250"/>
      <c r="F2782" s="250"/>
    </row>
    <row r="2783" spans="2:6" x14ac:dyDescent="0.35">
      <c r="B2783" s="84">
        <v>2738</v>
      </c>
      <c r="C2783" s="113">
        <v>58.052003287433131</v>
      </c>
      <c r="D2783" s="250"/>
      <c r="F2783" s="250"/>
    </row>
    <row r="2784" spans="2:6" x14ac:dyDescent="0.35">
      <c r="B2784" s="84">
        <v>2739</v>
      </c>
      <c r="C2784" s="113">
        <v>56.861595879812427</v>
      </c>
      <c r="D2784" s="250"/>
      <c r="F2784" s="250"/>
    </row>
    <row r="2785" spans="2:6" x14ac:dyDescent="0.35">
      <c r="B2785" s="84">
        <v>2740</v>
      </c>
      <c r="C2785" s="113">
        <v>60.205189689236519</v>
      </c>
      <c r="D2785" s="250"/>
      <c r="F2785" s="250"/>
    </row>
    <row r="2786" spans="2:6" x14ac:dyDescent="0.35">
      <c r="B2786" s="84">
        <v>2741</v>
      </c>
      <c r="C2786" s="113">
        <v>68.051361800975499</v>
      </c>
      <c r="D2786" s="250"/>
      <c r="F2786" s="250"/>
    </row>
    <row r="2787" spans="2:6" x14ac:dyDescent="0.35">
      <c r="B2787" s="84">
        <v>2742</v>
      </c>
      <c r="C2787" s="113">
        <v>67.711011360331142</v>
      </c>
      <c r="D2787" s="250"/>
      <c r="F2787" s="250"/>
    </row>
    <row r="2788" spans="2:6" x14ac:dyDescent="0.35">
      <c r="B2788" s="84">
        <v>2743</v>
      </c>
      <c r="C2788" s="113">
        <v>68.566347194952129</v>
      </c>
      <c r="D2788" s="250"/>
      <c r="F2788" s="250"/>
    </row>
    <row r="2789" spans="2:6" x14ac:dyDescent="0.35">
      <c r="B2789" s="84">
        <v>2744</v>
      </c>
      <c r="C2789" s="113">
        <v>66.145417536359005</v>
      </c>
      <c r="D2789" s="250"/>
      <c r="F2789" s="250"/>
    </row>
    <row r="2790" spans="2:6" x14ac:dyDescent="0.35">
      <c r="B2790" s="84">
        <v>2745</v>
      </c>
      <c r="C2790" s="113">
        <v>0.70897783633886968</v>
      </c>
      <c r="D2790" s="250"/>
      <c r="F2790" s="250"/>
    </row>
    <row r="2791" spans="2:6" x14ac:dyDescent="0.35">
      <c r="B2791" s="84">
        <v>2746</v>
      </c>
      <c r="C2791" s="113">
        <v>0</v>
      </c>
      <c r="D2791" s="250"/>
      <c r="F2791" s="250"/>
    </row>
    <row r="2792" spans="2:6" x14ac:dyDescent="0.35">
      <c r="B2792" s="84">
        <v>2747</v>
      </c>
      <c r="C2792" s="113">
        <v>0.72656647724126522</v>
      </c>
      <c r="D2792" s="250"/>
      <c r="F2792" s="250"/>
    </row>
    <row r="2793" spans="2:6" x14ac:dyDescent="0.35">
      <c r="B2793" s="84">
        <v>2748</v>
      </c>
      <c r="C2793" s="113">
        <v>0</v>
      </c>
      <c r="D2793" s="250"/>
      <c r="F2793" s="250"/>
    </row>
    <row r="2794" spans="2:6" x14ac:dyDescent="0.35">
      <c r="B2794" s="84">
        <v>2749</v>
      </c>
      <c r="C2794" s="113">
        <v>0</v>
      </c>
      <c r="D2794" s="250"/>
      <c r="F2794" s="250"/>
    </row>
    <row r="2795" spans="2:6" x14ac:dyDescent="0.35">
      <c r="B2795" s="84">
        <v>2750</v>
      </c>
      <c r="C2795" s="113">
        <v>0</v>
      </c>
      <c r="D2795" s="250"/>
      <c r="F2795" s="250"/>
    </row>
    <row r="2796" spans="2:6" x14ac:dyDescent="0.35">
      <c r="B2796" s="84">
        <v>2751</v>
      </c>
      <c r="C2796" s="113">
        <v>0</v>
      </c>
      <c r="D2796" s="250"/>
      <c r="F2796" s="250"/>
    </row>
    <row r="2797" spans="2:6" x14ac:dyDescent="0.35">
      <c r="B2797" s="84">
        <v>2752</v>
      </c>
      <c r="C2797" s="113">
        <v>0</v>
      </c>
      <c r="D2797" s="250"/>
      <c r="F2797" s="250"/>
    </row>
    <row r="2798" spans="2:6" x14ac:dyDescent="0.35">
      <c r="B2798" s="84">
        <v>2753</v>
      </c>
      <c r="C2798" s="113">
        <v>67.685959492758641</v>
      </c>
      <c r="D2798" s="250"/>
      <c r="F2798" s="250"/>
    </row>
    <row r="2799" spans="2:6" x14ac:dyDescent="0.35">
      <c r="B2799" s="84">
        <v>2754</v>
      </c>
      <c r="C2799" s="113">
        <v>74.599273778214894</v>
      </c>
      <c r="D2799" s="250"/>
      <c r="F2799" s="250"/>
    </row>
    <row r="2800" spans="2:6" x14ac:dyDescent="0.35">
      <c r="B2800" s="84">
        <v>2755</v>
      </c>
      <c r="C2800" s="113">
        <v>86.570556270898294</v>
      </c>
      <c r="D2800" s="250"/>
      <c r="F2800" s="250"/>
    </row>
    <row r="2801" spans="2:6" x14ac:dyDescent="0.35">
      <c r="B2801" s="84">
        <v>2756</v>
      </c>
      <c r="C2801" s="113">
        <v>104.15888535233647</v>
      </c>
      <c r="D2801" s="250"/>
      <c r="F2801" s="250"/>
    </row>
    <row r="2802" spans="2:6" x14ac:dyDescent="0.35">
      <c r="B2802" s="84">
        <v>2757</v>
      </c>
      <c r="C2802" s="113">
        <v>89.769390787410273</v>
      </c>
      <c r="D2802" s="250"/>
      <c r="F2802" s="250"/>
    </row>
    <row r="2803" spans="2:6" x14ac:dyDescent="0.35">
      <c r="B2803" s="84">
        <v>2758</v>
      </c>
      <c r="C2803" s="113">
        <v>75.279838137064516</v>
      </c>
      <c r="D2803" s="250"/>
      <c r="F2803" s="250"/>
    </row>
    <row r="2804" spans="2:6" x14ac:dyDescent="0.35">
      <c r="B2804" s="84">
        <v>2759</v>
      </c>
      <c r="C2804" s="113">
        <v>66.193564449877087</v>
      </c>
      <c r="D2804" s="250"/>
      <c r="F2804" s="250"/>
    </row>
    <row r="2805" spans="2:6" x14ac:dyDescent="0.35">
      <c r="B2805" s="84">
        <v>2760</v>
      </c>
      <c r="C2805" s="113">
        <v>73.562067300989852</v>
      </c>
      <c r="D2805" s="250"/>
      <c r="F2805" s="250"/>
    </row>
    <row r="2806" spans="2:6" x14ac:dyDescent="0.35">
      <c r="B2806" s="84">
        <v>2761</v>
      </c>
      <c r="C2806" s="113">
        <v>66.670551098307854</v>
      </c>
      <c r="D2806" s="250"/>
      <c r="F2806" s="250"/>
    </row>
    <row r="2807" spans="2:6" x14ac:dyDescent="0.35">
      <c r="B2807" s="84">
        <v>2762</v>
      </c>
      <c r="C2807" s="113">
        <v>63.112639813256749</v>
      </c>
      <c r="D2807" s="250"/>
      <c r="F2807" s="250"/>
    </row>
    <row r="2808" spans="2:6" x14ac:dyDescent="0.35">
      <c r="B2808" s="84">
        <v>2763</v>
      </c>
      <c r="C2808" s="113">
        <v>59.024225083652674</v>
      </c>
      <c r="D2808" s="250"/>
      <c r="F2808" s="250"/>
    </row>
    <row r="2809" spans="2:6" x14ac:dyDescent="0.35">
      <c r="B2809" s="84">
        <v>2764</v>
      </c>
      <c r="C2809" s="113">
        <v>59.697439984531421</v>
      </c>
      <c r="D2809" s="250"/>
      <c r="F2809" s="250"/>
    </row>
    <row r="2810" spans="2:6" x14ac:dyDescent="0.35">
      <c r="B2810" s="84">
        <v>2765</v>
      </c>
      <c r="C2810" s="113">
        <v>66.815424159919218</v>
      </c>
      <c r="D2810" s="250"/>
      <c r="F2810" s="250"/>
    </row>
    <row r="2811" spans="2:6" x14ac:dyDescent="0.35">
      <c r="B2811" s="84">
        <v>2766</v>
      </c>
      <c r="C2811" s="113">
        <v>65.441667116604421</v>
      </c>
      <c r="D2811" s="250"/>
      <c r="F2811" s="250"/>
    </row>
    <row r="2812" spans="2:6" x14ac:dyDescent="0.35">
      <c r="B2812" s="84">
        <v>2767</v>
      </c>
      <c r="C2812" s="113">
        <v>62.496878105493764</v>
      </c>
      <c r="D2812" s="250"/>
      <c r="F2812" s="250"/>
    </row>
    <row r="2813" spans="2:6" x14ac:dyDescent="0.35">
      <c r="B2813" s="84">
        <v>2768</v>
      </c>
      <c r="C2813" s="113">
        <v>63.301723391392493</v>
      </c>
      <c r="D2813" s="250"/>
      <c r="F2813" s="250"/>
    </row>
    <row r="2814" spans="2:6" x14ac:dyDescent="0.35">
      <c r="B2814" s="84">
        <v>2769</v>
      </c>
      <c r="C2814" s="113">
        <v>0</v>
      </c>
      <c r="D2814" s="250"/>
      <c r="F2814" s="250"/>
    </row>
    <row r="2815" spans="2:6" x14ac:dyDescent="0.35">
      <c r="B2815" s="84">
        <v>2770</v>
      </c>
      <c r="C2815" s="113">
        <v>0</v>
      </c>
      <c r="D2815" s="250"/>
      <c r="F2815" s="250"/>
    </row>
    <row r="2816" spans="2:6" x14ac:dyDescent="0.35">
      <c r="B2816" s="84">
        <v>2771</v>
      </c>
      <c r="C2816" s="113">
        <v>0</v>
      </c>
      <c r="D2816" s="250"/>
      <c r="F2816" s="250"/>
    </row>
    <row r="2817" spans="2:6" x14ac:dyDescent="0.35">
      <c r="B2817" s="84">
        <v>2772</v>
      </c>
      <c r="C2817" s="113">
        <v>0</v>
      </c>
      <c r="D2817" s="250"/>
      <c r="F2817" s="250"/>
    </row>
    <row r="2818" spans="2:6" x14ac:dyDescent="0.35">
      <c r="B2818" s="84">
        <v>2773</v>
      </c>
      <c r="C2818" s="113">
        <v>0</v>
      </c>
      <c r="D2818" s="250"/>
      <c r="F2818" s="250"/>
    </row>
    <row r="2819" spans="2:6" x14ac:dyDescent="0.35">
      <c r="B2819" s="84">
        <v>2774</v>
      </c>
      <c r="C2819" s="113">
        <v>0</v>
      </c>
      <c r="D2819" s="250"/>
      <c r="F2819" s="250"/>
    </row>
    <row r="2820" spans="2:6" x14ac:dyDescent="0.35">
      <c r="B2820" s="84">
        <v>2775</v>
      </c>
      <c r="C2820" s="113">
        <v>0</v>
      </c>
      <c r="D2820" s="250"/>
      <c r="F2820" s="250"/>
    </row>
    <row r="2821" spans="2:6" x14ac:dyDescent="0.35">
      <c r="B2821" s="84">
        <v>2776</v>
      </c>
      <c r="C2821" s="113">
        <v>0</v>
      </c>
      <c r="D2821" s="250"/>
      <c r="F2821" s="250"/>
    </row>
    <row r="2822" spans="2:6" x14ac:dyDescent="0.35">
      <c r="B2822" s="84">
        <v>2777</v>
      </c>
      <c r="C2822" s="113">
        <v>66.384127021102955</v>
      </c>
      <c r="D2822" s="250"/>
      <c r="F2822" s="250"/>
    </row>
    <row r="2823" spans="2:6" x14ac:dyDescent="0.35">
      <c r="B2823" s="84">
        <v>2778</v>
      </c>
      <c r="C2823" s="113">
        <v>75.879148890917406</v>
      </c>
      <c r="D2823" s="250"/>
      <c r="F2823" s="250"/>
    </row>
    <row r="2824" spans="2:6" x14ac:dyDescent="0.35">
      <c r="B2824" s="84">
        <v>2779</v>
      </c>
      <c r="C2824" s="113">
        <v>90.73899590354732</v>
      </c>
      <c r="D2824" s="250"/>
      <c r="F2824" s="250"/>
    </row>
    <row r="2825" spans="2:6" x14ac:dyDescent="0.35">
      <c r="B2825" s="84">
        <v>2780</v>
      </c>
      <c r="C2825" s="113">
        <v>114.22987263891991</v>
      </c>
      <c r="D2825" s="250"/>
      <c r="F2825" s="250"/>
    </row>
    <row r="2826" spans="2:6" x14ac:dyDescent="0.35">
      <c r="B2826" s="84">
        <v>2781</v>
      </c>
      <c r="C2826" s="113">
        <v>91.944193242069147</v>
      </c>
      <c r="D2826" s="250"/>
      <c r="F2826" s="250"/>
    </row>
    <row r="2827" spans="2:6" x14ac:dyDescent="0.35">
      <c r="B2827" s="84">
        <v>2782</v>
      </c>
      <c r="C2827" s="113">
        <v>80.679118573043866</v>
      </c>
      <c r="D2827" s="250"/>
      <c r="F2827" s="250"/>
    </row>
    <row r="2828" spans="2:6" x14ac:dyDescent="0.35">
      <c r="B2828" s="84">
        <v>2783</v>
      </c>
      <c r="C2828" s="113">
        <v>71.428585637894727</v>
      </c>
      <c r="D2828" s="250"/>
      <c r="F2828" s="250"/>
    </row>
    <row r="2829" spans="2:6" x14ac:dyDescent="0.35">
      <c r="B2829" s="84">
        <v>2784</v>
      </c>
      <c r="C2829" s="113">
        <v>68.306203687271548</v>
      </c>
      <c r="D2829" s="250"/>
      <c r="F2829" s="250"/>
    </row>
    <row r="2830" spans="2:6" x14ac:dyDescent="0.35">
      <c r="B2830" s="84">
        <v>2785</v>
      </c>
      <c r="C2830" s="113">
        <v>64.12512604440856</v>
      </c>
      <c r="D2830" s="250"/>
      <c r="F2830" s="250"/>
    </row>
    <row r="2831" spans="2:6" x14ac:dyDescent="0.35">
      <c r="B2831" s="84">
        <v>2786</v>
      </c>
      <c r="C2831" s="113">
        <v>61.299737400215378</v>
      </c>
      <c r="D2831" s="250"/>
      <c r="F2831" s="250"/>
    </row>
    <row r="2832" spans="2:6" x14ac:dyDescent="0.35">
      <c r="B2832" s="84">
        <v>2787</v>
      </c>
      <c r="C2832" s="113">
        <v>59.199536545641926</v>
      </c>
      <c r="D2832" s="250"/>
      <c r="F2832" s="250"/>
    </row>
    <row r="2833" spans="2:6" x14ac:dyDescent="0.35">
      <c r="B2833" s="84">
        <v>2788</v>
      </c>
      <c r="C2833" s="113">
        <v>65.231007433814042</v>
      </c>
      <c r="D2833" s="250"/>
      <c r="F2833" s="250"/>
    </row>
    <row r="2834" spans="2:6" x14ac:dyDescent="0.35">
      <c r="B2834" s="84">
        <v>2789</v>
      </c>
      <c r="C2834" s="113">
        <v>80.678300023354169</v>
      </c>
      <c r="D2834" s="250"/>
      <c r="F2834" s="250"/>
    </row>
    <row r="2835" spans="2:6" x14ac:dyDescent="0.35">
      <c r="B2835" s="84">
        <v>2790</v>
      </c>
      <c r="C2835" s="113">
        <v>78.957616699367279</v>
      </c>
      <c r="D2835" s="250"/>
      <c r="F2835" s="250"/>
    </row>
    <row r="2836" spans="2:6" x14ac:dyDescent="0.35">
      <c r="B2836" s="84">
        <v>2791</v>
      </c>
      <c r="C2836" s="113">
        <v>80.960603673933562</v>
      </c>
      <c r="D2836" s="250"/>
      <c r="F2836" s="250"/>
    </row>
    <row r="2837" spans="2:6" x14ac:dyDescent="0.35">
      <c r="B2837" s="84">
        <v>2792</v>
      </c>
      <c r="C2837" s="113">
        <v>75.975646201990656</v>
      </c>
      <c r="D2837" s="250"/>
      <c r="F2837" s="250"/>
    </row>
    <row r="2838" spans="2:6" x14ac:dyDescent="0.35">
      <c r="B2838" s="84">
        <v>2793</v>
      </c>
      <c r="C2838" s="113">
        <v>6.3180493496477119</v>
      </c>
      <c r="D2838" s="250"/>
      <c r="F2838" s="250"/>
    </row>
    <row r="2839" spans="2:6" x14ac:dyDescent="0.35">
      <c r="B2839" s="84">
        <v>2794</v>
      </c>
      <c r="C2839" s="113">
        <v>5.3399361180448954</v>
      </c>
      <c r="D2839" s="250"/>
      <c r="F2839" s="250"/>
    </row>
    <row r="2840" spans="2:6" x14ac:dyDescent="0.35">
      <c r="B2840" s="84">
        <v>2795</v>
      </c>
      <c r="C2840" s="113">
        <v>9.3673850907553167</v>
      </c>
      <c r="D2840" s="250"/>
      <c r="F2840" s="250"/>
    </row>
    <row r="2841" spans="2:6" x14ac:dyDescent="0.35">
      <c r="B2841" s="84">
        <v>2796</v>
      </c>
      <c r="C2841" s="113">
        <v>9.3226003756492268</v>
      </c>
      <c r="D2841" s="250"/>
      <c r="F2841" s="250"/>
    </row>
    <row r="2842" spans="2:6" x14ac:dyDescent="0.35">
      <c r="B2842" s="84">
        <v>2797</v>
      </c>
      <c r="C2842" s="113">
        <v>6.8636278511633533</v>
      </c>
      <c r="D2842" s="250"/>
      <c r="F2842" s="250"/>
    </row>
    <row r="2843" spans="2:6" x14ac:dyDescent="0.35">
      <c r="B2843" s="84">
        <v>2798</v>
      </c>
      <c r="C2843" s="113">
        <v>9.5939665826760123</v>
      </c>
      <c r="D2843" s="250"/>
      <c r="F2843" s="250"/>
    </row>
    <row r="2844" spans="2:6" x14ac:dyDescent="0.35">
      <c r="B2844" s="84">
        <v>2799</v>
      </c>
      <c r="C2844" s="113">
        <v>6.5805244735284392</v>
      </c>
      <c r="D2844" s="250"/>
      <c r="F2844" s="250"/>
    </row>
    <row r="2845" spans="2:6" x14ac:dyDescent="0.35">
      <c r="B2845" s="84">
        <v>2800</v>
      </c>
      <c r="C2845" s="113">
        <v>8.9903608268711093</v>
      </c>
      <c r="D2845" s="250"/>
      <c r="F2845" s="250"/>
    </row>
    <row r="2846" spans="2:6" x14ac:dyDescent="0.35">
      <c r="B2846" s="84">
        <v>2801</v>
      </c>
      <c r="C2846" s="113">
        <v>85.356444562606058</v>
      </c>
      <c r="D2846" s="250"/>
      <c r="F2846" s="250"/>
    </row>
    <row r="2847" spans="2:6" x14ac:dyDescent="0.35">
      <c r="B2847" s="84">
        <v>2802</v>
      </c>
      <c r="C2847" s="113">
        <v>95.7477921433386</v>
      </c>
      <c r="D2847" s="250"/>
      <c r="F2847" s="250"/>
    </row>
    <row r="2848" spans="2:6" x14ac:dyDescent="0.35">
      <c r="B2848" s="84">
        <v>2803</v>
      </c>
      <c r="C2848" s="113">
        <v>114.6469877051512</v>
      </c>
      <c r="D2848" s="250"/>
      <c r="F2848" s="250"/>
    </row>
    <row r="2849" spans="2:6" x14ac:dyDescent="0.35">
      <c r="B2849" s="84">
        <v>2804</v>
      </c>
      <c r="C2849" s="113">
        <v>114.60667309155028</v>
      </c>
      <c r="D2849" s="250"/>
      <c r="F2849" s="250"/>
    </row>
    <row r="2850" spans="2:6" x14ac:dyDescent="0.35">
      <c r="B2850" s="84">
        <v>2805</v>
      </c>
      <c r="C2850" s="113">
        <v>99.678943314291033</v>
      </c>
      <c r="D2850" s="250"/>
      <c r="F2850" s="250"/>
    </row>
    <row r="2851" spans="2:6" x14ac:dyDescent="0.35">
      <c r="B2851" s="84">
        <v>2806</v>
      </c>
      <c r="C2851" s="113">
        <v>84.950488996421186</v>
      </c>
      <c r="D2851" s="250"/>
      <c r="F2851" s="250"/>
    </row>
    <row r="2852" spans="2:6" x14ac:dyDescent="0.35">
      <c r="B2852" s="84">
        <v>2807</v>
      </c>
      <c r="C2852" s="113">
        <v>77.627129614295782</v>
      </c>
      <c r="D2852" s="250"/>
      <c r="F2852" s="250"/>
    </row>
    <row r="2853" spans="2:6" x14ac:dyDescent="0.35">
      <c r="B2853" s="84">
        <v>2808</v>
      </c>
      <c r="C2853" s="113">
        <v>70.435960410162124</v>
      </c>
      <c r="D2853" s="250"/>
      <c r="F2853" s="250"/>
    </row>
    <row r="2854" spans="2:6" x14ac:dyDescent="0.35">
      <c r="B2854" s="84">
        <v>2809</v>
      </c>
      <c r="C2854" s="113">
        <v>63.188831097444179</v>
      </c>
      <c r="D2854" s="250"/>
      <c r="F2854" s="250"/>
    </row>
    <row r="2855" spans="2:6" x14ac:dyDescent="0.35">
      <c r="B2855" s="84">
        <v>2810</v>
      </c>
      <c r="C2855" s="113">
        <v>58.136914617456071</v>
      </c>
      <c r="D2855" s="250"/>
      <c r="F2855" s="250"/>
    </row>
    <row r="2856" spans="2:6" x14ac:dyDescent="0.35">
      <c r="B2856" s="84">
        <v>2811</v>
      </c>
      <c r="C2856" s="113">
        <v>58.171552180338971</v>
      </c>
      <c r="D2856" s="250"/>
      <c r="F2856" s="250"/>
    </row>
    <row r="2857" spans="2:6" x14ac:dyDescent="0.35">
      <c r="B2857" s="84">
        <v>2812</v>
      </c>
      <c r="C2857" s="113">
        <v>66.294502957085754</v>
      </c>
      <c r="D2857" s="250"/>
      <c r="F2857" s="250"/>
    </row>
    <row r="2858" spans="2:6" x14ac:dyDescent="0.35">
      <c r="B2858" s="84">
        <v>2813</v>
      </c>
      <c r="C2858" s="113">
        <v>75.774277836868762</v>
      </c>
      <c r="D2858" s="250"/>
      <c r="F2858" s="250"/>
    </row>
    <row r="2859" spans="2:6" x14ac:dyDescent="0.35">
      <c r="B2859" s="84">
        <v>2814</v>
      </c>
      <c r="C2859" s="113">
        <v>80.624328090163033</v>
      </c>
      <c r="D2859" s="250"/>
      <c r="F2859" s="250"/>
    </row>
    <row r="2860" spans="2:6" x14ac:dyDescent="0.35">
      <c r="B2860" s="84">
        <v>2815</v>
      </c>
      <c r="C2860" s="113">
        <v>80.875520254860035</v>
      </c>
      <c r="D2860" s="250"/>
      <c r="F2860" s="250"/>
    </row>
    <row r="2861" spans="2:6" x14ac:dyDescent="0.35">
      <c r="B2861" s="84">
        <v>2816</v>
      </c>
      <c r="C2861" s="113">
        <v>79.139079636034751</v>
      </c>
      <c r="D2861" s="250"/>
      <c r="F2861" s="250"/>
    </row>
    <row r="2862" spans="2:6" x14ac:dyDescent="0.35">
      <c r="B2862" s="84">
        <v>2817</v>
      </c>
      <c r="C2862" s="113">
        <v>13.535113056223963</v>
      </c>
      <c r="D2862" s="250"/>
      <c r="F2862" s="250"/>
    </row>
    <row r="2863" spans="2:6" x14ac:dyDescent="0.35">
      <c r="B2863" s="84">
        <v>2818</v>
      </c>
      <c r="C2863" s="113">
        <v>14.934838388019063</v>
      </c>
      <c r="D2863" s="250"/>
      <c r="F2863" s="250"/>
    </row>
    <row r="2864" spans="2:6" x14ac:dyDescent="0.35">
      <c r="B2864" s="84">
        <v>2819</v>
      </c>
      <c r="C2864" s="113">
        <v>16.276601669022252</v>
      </c>
      <c r="D2864" s="250"/>
      <c r="F2864" s="250"/>
    </row>
    <row r="2865" spans="2:6" x14ac:dyDescent="0.35">
      <c r="B2865" s="84">
        <v>2820</v>
      </c>
      <c r="C2865" s="113">
        <v>14.657155936654819</v>
      </c>
      <c r="D2865" s="250"/>
      <c r="F2865" s="250"/>
    </row>
    <row r="2866" spans="2:6" x14ac:dyDescent="0.35">
      <c r="B2866" s="84">
        <v>2821</v>
      </c>
      <c r="C2866" s="113">
        <v>16.863159000690978</v>
      </c>
      <c r="D2866" s="250"/>
      <c r="F2866" s="250"/>
    </row>
    <row r="2867" spans="2:6" x14ac:dyDescent="0.35">
      <c r="B2867" s="84">
        <v>2822</v>
      </c>
      <c r="C2867" s="113">
        <v>13.442699666005502</v>
      </c>
      <c r="D2867" s="250"/>
      <c r="F2867" s="250"/>
    </row>
    <row r="2868" spans="2:6" x14ac:dyDescent="0.35">
      <c r="B2868" s="84">
        <v>2823</v>
      </c>
      <c r="C2868" s="113">
        <v>9.3232505878741545</v>
      </c>
      <c r="D2868" s="250"/>
      <c r="F2868" s="250"/>
    </row>
    <row r="2869" spans="2:6" x14ac:dyDescent="0.35">
      <c r="B2869" s="84">
        <v>2824</v>
      </c>
      <c r="C2869" s="113">
        <v>19.174564541026697</v>
      </c>
      <c r="D2869" s="250"/>
      <c r="F2869" s="250"/>
    </row>
    <row r="2870" spans="2:6" x14ac:dyDescent="0.35">
      <c r="B2870" s="84">
        <v>2825</v>
      </c>
      <c r="C2870" s="113">
        <v>83.246680246755204</v>
      </c>
      <c r="D2870" s="250"/>
      <c r="F2870" s="250"/>
    </row>
    <row r="2871" spans="2:6" x14ac:dyDescent="0.35">
      <c r="B2871" s="84">
        <v>2826</v>
      </c>
      <c r="C2871" s="113">
        <v>87.251834678545833</v>
      </c>
      <c r="D2871" s="250"/>
      <c r="F2871" s="250"/>
    </row>
    <row r="2872" spans="2:6" x14ac:dyDescent="0.35">
      <c r="B2872" s="84">
        <v>2827</v>
      </c>
      <c r="C2872" s="113">
        <v>99.34570479110765</v>
      </c>
      <c r="D2872" s="250"/>
      <c r="F2872" s="250"/>
    </row>
    <row r="2873" spans="2:6" x14ac:dyDescent="0.35">
      <c r="B2873" s="84">
        <v>2828</v>
      </c>
      <c r="C2873" s="113">
        <v>107.21244845611345</v>
      </c>
      <c r="D2873" s="250"/>
      <c r="F2873" s="250"/>
    </row>
    <row r="2874" spans="2:6" x14ac:dyDescent="0.35">
      <c r="B2874" s="84">
        <v>2829</v>
      </c>
      <c r="C2874" s="113">
        <v>90.742041439700557</v>
      </c>
      <c r="D2874" s="250"/>
      <c r="F2874" s="250"/>
    </row>
    <row r="2875" spans="2:6" x14ac:dyDescent="0.35">
      <c r="B2875" s="84">
        <v>2830</v>
      </c>
      <c r="C2875" s="113">
        <v>78.897128810359519</v>
      </c>
      <c r="D2875" s="250"/>
      <c r="F2875" s="250"/>
    </row>
    <row r="2876" spans="2:6" x14ac:dyDescent="0.35">
      <c r="B2876" s="84">
        <v>2831</v>
      </c>
      <c r="C2876" s="113">
        <v>75.280925345108017</v>
      </c>
      <c r="D2876" s="250"/>
      <c r="F2876" s="250"/>
    </row>
    <row r="2877" spans="2:6" x14ac:dyDescent="0.35">
      <c r="B2877" s="84">
        <v>2832</v>
      </c>
      <c r="C2877" s="113">
        <v>64.763024529916208</v>
      </c>
      <c r="D2877" s="250"/>
      <c r="F2877" s="250"/>
    </row>
    <row r="2878" spans="2:6" x14ac:dyDescent="0.35">
      <c r="B2878" s="84">
        <v>2833</v>
      </c>
      <c r="C2878" s="113">
        <v>55.02678232312222</v>
      </c>
      <c r="D2878" s="250"/>
      <c r="F2878" s="250"/>
    </row>
    <row r="2879" spans="2:6" x14ac:dyDescent="0.35">
      <c r="B2879" s="84">
        <v>2834</v>
      </c>
      <c r="C2879" s="113">
        <v>51.054100125411736</v>
      </c>
      <c r="D2879" s="250"/>
      <c r="F2879" s="250"/>
    </row>
    <row r="2880" spans="2:6" x14ac:dyDescent="0.35">
      <c r="B2880" s="84">
        <v>2835</v>
      </c>
      <c r="C2880" s="113">
        <v>51.046368991202712</v>
      </c>
      <c r="D2880" s="250"/>
      <c r="F2880" s="250"/>
    </row>
    <row r="2881" spans="2:6" x14ac:dyDescent="0.35">
      <c r="B2881" s="84">
        <v>2836</v>
      </c>
      <c r="C2881" s="113">
        <v>57.450149799979656</v>
      </c>
      <c r="D2881" s="250"/>
      <c r="F2881" s="250"/>
    </row>
    <row r="2882" spans="2:6" x14ac:dyDescent="0.35">
      <c r="B2882" s="84">
        <v>2837</v>
      </c>
      <c r="C2882" s="113">
        <v>74.162140051694536</v>
      </c>
      <c r="D2882" s="250"/>
      <c r="F2882" s="250"/>
    </row>
    <row r="2883" spans="2:6" x14ac:dyDescent="0.35">
      <c r="B2883" s="84">
        <v>2838</v>
      </c>
      <c r="C2883" s="113">
        <v>77.698516376514021</v>
      </c>
      <c r="D2883" s="250"/>
      <c r="F2883" s="250"/>
    </row>
    <row r="2884" spans="2:6" x14ac:dyDescent="0.35">
      <c r="B2884" s="84">
        <v>2839</v>
      </c>
      <c r="C2884" s="113">
        <v>77.745932474784084</v>
      </c>
      <c r="D2884" s="250"/>
      <c r="F2884" s="250"/>
    </row>
    <row r="2885" spans="2:6" x14ac:dyDescent="0.35">
      <c r="B2885" s="84">
        <v>2840</v>
      </c>
      <c r="C2885" s="113">
        <v>73.58555297731256</v>
      </c>
      <c r="D2885" s="250"/>
      <c r="F2885" s="250"/>
    </row>
    <row r="2886" spans="2:6" x14ac:dyDescent="0.35">
      <c r="B2886" s="84">
        <v>2841</v>
      </c>
      <c r="C2886" s="113">
        <v>11.550972780416634</v>
      </c>
      <c r="D2886" s="250"/>
      <c r="F2886" s="250"/>
    </row>
    <row r="2887" spans="2:6" x14ac:dyDescent="0.35">
      <c r="B2887" s="84">
        <v>2842</v>
      </c>
      <c r="C2887" s="113">
        <v>10.913222827706445</v>
      </c>
      <c r="D2887" s="250"/>
      <c r="F2887" s="250"/>
    </row>
    <row r="2888" spans="2:6" x14ac:dyDescent="0.35">
      <c r="B2888" s="84">
        <v>2843</v>
      </c>
      <c r="C2888" s="113">
        <v>14.964268533701313</v>
      </c>
      <c r="D2888" s="250"/>
      <c r="F2888" s="250"/>
    </row>
    <row r="2889" spans="2:6" x14ac:dyDescent="0.35">
      <c r="B2889" s="84">
        <v>2844</v>
      </c>
      <c r="C2889" s="113">
        <v>15.053428182064572</v>
      </c>
      <c r="D2889" s="250"/>
      <c r="F2889" s="250"/>
    </row>
    <row r="2890" spans="2:6" x14ac:dyDescent="0.35">
      <c r="B2890" s="84">
        <v>2845</v>
      </c>
      <c r="C2890" s="113">
        <v>12.106562277272324</v>
      </c>
      <c r="D2890" s="250"/>
      <c r="F2890" s="250"/>
    </row>
    <row r="2891" spans="2:6" x14ac:dyDescent="0.35">
      <c r="B2891" s="84">
        <v>2846</v>
      </c>
      <c r="C2891" s="113">
        <v>13.097954437100094</v>
      </c>
      <c r="D2891" s="250"/>
      <c r="F2891" s="250"/>
    </row>
    <row r="2892" spans="2:6" x14ac:dyDescent="0.35">
      <c r="B2892" s="84">
        <v>2847</v>
      </c>
      <c r="C2892" s="113">
        <v>13.765416648205337</v>
      </c>
      <c r="D2892" s="250"/>
      <c r="F2892" s="250"/>
    </row>
    <row r="2893" spans="2:6" x14ac:dyDescent="0.35">
      <c r="B2893" s="84">
        <v>2848</v>
      </c>
      <c r="C2893" s="113">
        <v>20.837620341569089</v>
      </c>
      <c r="D2893" s="250"/>
      <c r="F2893" s="250"/>
    </row>
    <row r="2894" spans="2:6" x14ac:dyDescent="0.35">
      <c r="B2894" s="84">
        <v>2849</v>
      </c>
      <c r="C2894" s="113">
        <v>87.053829218422379</v>
      </c>
      <c r="D2894" s="250"/>
      <c r="F2894" s="250"/>
    </row>
    <row r="2895" spans="2:6" x14ac:dyDescent="0.35">
      <c r="B2895" s="84">
        <v>2850</v>
      </c>
      <c r="C2895" s="113">
        <v>98.955933206395002</v>
      </c>
      <c r="D2895" s="250"/>
      <c r="F2895" s="250"/>
    </row>
    <row r="2896" spans="2:6" x14ac:dyDescent="0.35">
      <c r="B2896" s="84">
        <v>2851</v>
      </c>
      <c r="C2896" s="113">
        <v>111.2400422594514</v>
      </c>
      <c r="D2896" s="250"/>
      <c r="F2896" s="250"/>
    </row>
    <row r="2897" spans="2:6" x14ac:dyDescent="0.35">
      <c r="B2897" s="84">
        <v>2852</v>
      </c>
      <c r="C2897" s="113">
        <v>117.95687488951074</v>
      </c>
      <c r="D2897" s="250"/>
      <c r="F2897" s="250"/>
    </row>
    <row r="2898" spans="2:6" x14ac:dyDescent="0.35">
      <c r="B2898" s="84">
        <v>2853</v>
      </c>
      <c r="C2898" s="113">
        <v>94.925839448651217</v>
      </c>
      <c r="D2898" s="250"/>
      <c r="F2898" s="250"/>
    </row>
    <row r="2899" spans="2:6" x14ac:dyDescent="0.35">
      <c r="B2899" s="84">
        <v>2854</v>
      </c>
      <c r="C2899" s="113">
        <v>85.348222071385109</v>
      </c>
      <c r="D2899" s="250"/>
      <c r="F2899" s="250"/>
    </row>
    <row r="2900" spans="2:6" x14ac:dyDescent="0.35">
      <c r="B2900" s="84">
        <v>2855</v>
      </c>
      <c r="C2900" s="113">
        <v>78.458729324949431</v>
      </c>
      <c r="D2900" s="250"/>
      <c r="F2900" s="250"/>
    </row>
    <row r="2901" spans="2:6" x14ac:dyDescent="0.35">
      <c r="B2901" s="84">
        <v>2856</v>
      </c>
      <c r="C2901" s="113">
        <v>64.742645071944395</v>
      </c>
      <c r="D2901" s="250"/>
      <c r="F2901" s="250"/>
    </row>
    <row r="2902" spans="2:6" x14ac:dyDescent="0.35">
      <c r="B2902" s="84">
        <v>2857</v>
      </c>
      <c r="C2902" s="113">
        <v>60.051429790501736</v>
      </c>
      <c r="D2902" s="250"/>
      <c r="F2902" s="250"/>
    </row>
    <row r="2903" spans="2:6" x14ac:dyDescent="0.35">
      <c r="B2903" s="84">
        <v>2858</v>
      </c>
      <c r="C2903" s="113">
        <v>51.226824472301082</v>
      </c>
      <c r="D2903" s="250"/>
      <c r="F2903" s="250"/>
    </row>
    <row r="2904" spans="2:6" x14ac:dyDescent="0.35">
      <c r="B2904" s="84">
        <v>2859</v>
      </c>
      <c r="C2904" s="113">
        <v>53.047089156587077</v>
      </c>
      <c r="D2904" s="250"/>
      <c r="F2904" s="250"/>
    </row>
    <row r="2905" spans="2:6" x14ac:dyDescent="0.35">
      <c r="B2905" s="84">
        <v>2860</v>
      </c>
      <c r="C2905" s="113">
        <v>59.565310126794763</v>
      </c>
      <c r="D2905" s="250"/>
      <c r="F2905" s="250"/>
    </row>
    <row r="2906" spans="2:6" x14ac:dyDescent="0.35">
      <c r="B2906" s="84">
        <v>2861</v>
      </c>
      <c r="C2906" s="113">
        <v>73.632927344906705</v>
      </c>
      <c r="D2906" s="250"/>
      <c r="F2906" s="250"/>
    </row>
    <row r="2907" spans="2:6" x14ac:dyDescent="0.35">
      <c r="B2907" s="84">
        <v>2862</v>
      </c>
      <c r="C2907" s="113">
        <v>78.111674512136958</v>
      </c>
      <c r="D2907" s="250"/>
      <c r="F2907" s="250"/>
    </row>
    <row r="2908" spans="2:6" x14ac:dyDescent="0.35">
      <c r="B2908" s="84">
        <v>2863</v>
      </c>
      <c r="C2908" s="113">
        <v>77.6288391346678</v>
      </c>
      <c r="D2908" s="250"/>
      <c r="F2908" s="250"/>
    </row>
    <row r="2909" spans="2:6" x14ac:dyDescent="0.35">
      <c r="B2909" s="84">
        <v>2864</v>
      </c>
      <c r="C2909" s="113">
        <v>74.134267976557538</v>
      </c>
      <c r="D2909" s="250"/>
      <c r="F2909" s="250"/>
    </row>
    <row r="2910" spans="2:6" x14ac:dyDescent="0.35">
      <c r="B2910" s="84">
        <v>2865</v>
      </c>
      <c r="C2910" s="113">
        <v>13.121744557629702</v>
      </c>
      <c r="D2910" s="250"/>
      <c r="F2910" s="250"/>
    </row>
    <row r="2911" spans="2:6" x14ac:dyDescent="0.35">
      <c r="B2911" s="84">
        <v>2866</v>
      </c>
      <c r="C2911" s="113">
        <v>16.182065124341772</v>
      </c>
      <c r="D2911" s="250"/>
      <c r="F2911" s="250"/>
    </row>
    <row r="2912" spans="2:6" x14ac:dyDescent="0.35">
      <c r="B2912" s="84">
        <v>2867</v>
      </c>
      <c r="C2912" s="113">
        <v>17.5473995390558</v>
      </c>
      <c r="D2912" s="250"/>
      <c r="F2912" s="250"/>
    </row>
    <row r="2913" spans="2:6" x14ac:dyDescent="0.35">
      <c r="B2913" s="84">
        <v>2868</v>
      </c>
      <c r="C2913" s="113">
        <v>18.467520641411951</v>
      </c>
      <c r="D2913" s="250"/>
      <c r="F2913" s="250"/>
    </row>
    <row r="2914" spans="2:6" x14ac:dyDescent="0.35">
      <c r="B2914" s="84">
        <v>2869</v>
      </c>
      <c r="C2914" s="113">
        <v>21.092639306229259</v>
      </c>
      <c r="D2914" s="250"/>
      <c r="F2914" s="250"/>
    </row>
    <row r="2915" spans="2:6" x14ac:dyDescent="0.35">
      <c r="B2915" s="84">
        <v>2870</v>
      </c>
      <c r="C2915" s="113">
        <v>24.217513085203208</v>
      </c>
      <c r="D2915" s="250"/>
      <c r="F2915" s="250"/>
    </row>
    <row r="2916" spans="2:6" x14ac:dyDescent="0.35">
      <c r="B2916" s="84">
        <v>2871</v>
      </c>
      <c r="C2916" s="113">
        <v>31.104140370302087</v>
      </c>
      <c r="D2916" s="250"/>
      <c r="F2916" s="250"/>
    </row>
    <row r="2917" spans="2:6" x14ac:dyDescent="0.35">
      <c r="B2917" s="84">
        <v>2872</v>
      </c>
      <c r="C2917" s="113">
        <v>42.662653503668778</v>
      </c>
      <c r="D2917" s="250"/>
      <c r="F2917" s="250"/>
    </row>
    <row r="2918" spans="2:6" x14ac:dyDescent="0.35">
      <c r="B2918" s="84">
        <v>2873</v>
      </c>
      <c r="C2918" s="113">
        <v>102.83229317245554</v>
      </c>
      <c r="D2918" s="250"/>
      <c r="F2918" s="250"/>
    </row>
    <row r="2919" spans="2:6" x14ac:dyDescent="0.35">
      <c r="B2919" s="84">
        <v>2874</v>
      </c>
      <c r="C2919" s="113">
        <v>110.99111704461193</v>
      </c>
      <c r="D2919" s="250"/>
      <c r="F2919" s="250"/>
    </row>
    <row r="2920" spans="2:6" x14ac:dyDescent="0.35">
      <c r="B2920" s="84">
        <v>2875</v>
      </c>
      <c r="C2920" s="113">
        <v>120.74604152046732</v>
      </c>
      <c r="D2920" s="250"/>
      <c r="F2920" s="250"/>
    </row>
    <row r="2921" spans="2:6" x14ac:dyDescent="0.35">
      <c r="B2921" s="84">
        <v>2876</v>
      </c>
      <c r="C2921" s="113">
        <v>128.30974572903716</v>
      </c>
      <c r="D2921" s="250"/>
      <c r="F2921" s="250"/>
    </row>
    <row r="2922" spans="2:6" x14ac:dyDescent="0.35">
      <c r="B2922" s="84">
        <v>2877</v>
      </c>
      <c r="C2922" s="113">
        <v>105.92426158113707</v>
      </c>
      <c r="D2922" s="250"/>
      <c r="F2922" s="250"/>
    </row>
    <row r="2923" spans="2:6" x14ac:dyDescent="0.35">
      <c r="B2923" s="84">
        <v>2878</v>
      </c>
      <c r="C2923" s="113">
        <v>89.624547391921993</v>
      </c>
      <c r="D2923" s="250"/>
      <c r="F2923" s="250"/>
    </row>
    <row r="2924" spans="2:6" x14ac:dyDescent="0.35">
      <c r="B2924" s="84">
        <v>2879</v>
      </c>
      <c r="C2924" s="113">
        <v>80.215225872128073</v>
      </c>
      <c r="D2924" s="250"/>
      <c r="F2924" s="250"/>
    </row>
    <row r="2925" spans="2:6" x14ac:dyDescent="0.35">
      <c r="B2925" s="84">
        <v>2880</v>
      </c>
      <c r="C2925" s="113">
        <v>77.962885020435778</v>
      </c>
      <c r="D2925" s="250"/>
      <c r="F2925" s="250"/>
    </row>
    <row r="2926" spans="2:6" x14ac:dyDescent="0.35">
      <c r="B2926" s="84">
        <v>2881</v>
      </c>
      <c r="C2926" s="113">
        <v>72.667252211109968</v>
      </c>
      <c r="D2926" s="250"/>
      <c r="F2926" s="250"/>
    </row>
    <row r="2927" spans="2:6" x14ac:dyDescent="0.35">
      <c r="B2927" s="84">
        <v>2882</v>
      </c>
      <c r="C2927" s="113">
        <v>68.791148534830754</v>
      </c>
      <c r="D2927" s="250"/>
      <c r="F2927" s="250"/>
    </row>
    <row r="2928" spans="2:6" x14ac:dyDescent="0.35">
      <c r="B2928" s="84">
        <v>2883</v>
      </c>
      <c r="C2928" s="113">
        <v>63.79168140073574</v>
      </c>
      <c r="D2928" s="250"/>
      <c r="F2928" s="250"/>
    </row>
    <row r="2929" spans="2:6" x14ac:dyDescent="0.35">
      <c r="B2929" s="84">
        <v>2884</v>
      </c>
      <c r="C2929" s="113">
        <v>67.893468492472977</v>
      </c>
      <c r="D2929" s="250"/>
      <c r="F2929" s="250"/>
    </row>
    <row r="2930" spans="2:6" x14ac:dyDescent="0.35">
      <c r="B2930" s="84">
        <v>2885</v>
      </c>
      <c r="C2930" s="113">
        <v>77.637902483935804</v>
      </c>
      <c r="D2930" s="250"/>
      <c r="F2930" s="250"/>
    </row>
    <row r="2931" spans="2:6" x14ac:dyDescent="0.35">
      <c r="B2931" s="84">
        <v>2886</v>
      </c>
      <c r="C2931" s="113">
        <v>73.856627169526007</v>
      </c>
      <c r="D2931" s="250"/>
      <c r="F2931" s="250"/>
    </row>
    <row r="2932" spans="2:6" x14ac:dyDescent="0.35">
      <c r="B2932" s="84">
        <v>2887</v>
      </c>
      <c r="C2932" s="113">
        <v>78.040215515154387</v>
      </c>
      <c r="D2932" s="250"/>
      <c r="F2932" s="250"/>
    </row>
    <row r="2933" spans="2:6" x14ac:dyDescent="0.35">
      <c r="B2933" s="84">
        <v>2888</v>
      </c>
      <c r="C2933" s="113">
        <v>8.5652816677664969</v>
      </c>
      <c r="D2933" s="250"/>
      <c r="F2933" s="250"/>
    </row>
    <row r="2934" spans="2:6" x14ac:dyDescent="0.35">
      <c r="B2934" s="84">
        <v>2889</v>
      </c>
      <c r="C2934" s="113">
        <v>11.487486592602382</v>
      </c>
      <c r="D2934" s="250"/>
      <c r="F2934" s="250"/>
    </row>
    <row r="2935" spans="2:6" x14ac:dyDescent="0.35">
      <c r="B2935" s="84">
        <v>2890</v>
      </c>
      <c r="C2935" s="113">
        <v>13.730282915309527</v>
      </c>
      <c r="D2935" s="250"/>
      <c r="F2935" s="250"/>
    </row>
    <row r="2936" spans="2:6" x14ac:dyDescent="0.35">
      <c r="B2936" s="84">
        <v>2891</v>
      </c>
      <c r="C2936" s="113">
        <v>14.967364041563224</v>
      </c>
      <c r="D2936" s="250"/>
      <c r="F2936" s="250"/>
    </row>
    <row r="2937" spans="2:6" x14ac:dyDescent="0.35">
      <c r="B2937" s="84">
        <v>2892</v>
      </c>
      <c r="C2937" s="113">
        <v>12.314303659664587</v>
      </c>
      <c r="D2937" s="250"/>
      <c r="F2937" s="250"/>
    </row>
    <row r="2938" spans="2:6" x14ac:dyDescent="0.35">
      <c r="B2938" s="84">
        <v>2893</v>
      </c>
      <c r="C2938" s="113">
        <v>16.160085619097803</v>
      </c>
      <c r="D2938" s="250"/>
      <c r="F2938" s="250"/>
    </row>
    <row r="2939" spans="2:6" x14ac:dyDescent="0.35">
      <c r="B2939" s="84">
        <v>2894</v>
      </c>
      <c r="C2939" s="113">
        <v>17.905493482876004</v>
      </c>
      <c r="D2939" s="250"/>
      <c r="F2939" s="250"/>
    </row>
    <row r="2940" spans="2:6" x14ac:dyDescent="0.35">
      <c r="B2940" s="84">
        <v>2895</v>
      </c>
      <c r="C2940" s="113">
        <v>21.33000572292919</v>
      </c>
      <c r="D2940" s="250"/>
      <c r="F2940" s="250"/>
    </row>
    <row r="2941" spans="2:6" x14ac:dyDescent="0.35">
      <c r="B2941" s="84">
        <v>2896</v>
      </c>
      <c r="C2941" s="113">
        <v>25.282542586191251</v>
      </c>
      <c r="D2941" s="250"/>
      <c r="F2941" s="250"/>
    </row>
    <row r="2942" spans="2:6" x14ac:dyDescent="0.35">
      <c r="B2942" s="84">
        <v>2897</v>
      </c>
      <c r="C2942" s="113">
        <v>24.504891621481541</v>
      </c>
      <c r="D2942" s="250"/>
      <c r="F2942" s="250"/>
    </row>
    <row r="2943" spans="2:6" x14ac:dyDescent="0.35">
      <c r="B2943" s="84">
        <v>2898</v>
      </c>
      <c r="C2943" s="113">
        <v>95.212841239012576</v>
      </c>
      <c r="D2943" s="250"/>
      <c r="F2943" s="250"/>
    </row>
    <row r="2944" spans="2:6" x14ac:dyDescent="0.35">
      <c r="B2944" s="84">
        <v>2899</v>
      </c>
      <c r="C2944" s="113">
        <v>105.65651747248337</v>
      </c>
      <c r="D2944" s="250"/>
      <c r="F2944" s="250"/>
    </row>
    <row r="2945" spans="2:6" x14ac:dyDescent="0.35">
      <c r="B2945" s="84">
        <v>2900</v>
      </c>
      <c r="C2945" s="113">
        <v>103.57456093386739</v>
      </c>
      <c r="D2945" s="250"/>
      <c r="F2945" s="250"/>
    </row>
    <row r="2946" spans="2:6" x14ac:dyDescent="0.35">
      <c r="B2946" s="84">
        <v>2901</v>
      </c>
      <c r="C2946" s="113">
        <v>90.766151224294006</v>
      </c>
      <c r="D2946" s="250"/>
      <c r="F2946" s="250"/>
    </row>
    <row r="2947" spans="2:6" x14ac:dyDescent="0.35">
      <c r="B2947" s="84">
        <v>2902</v>
      </c>
      <c r="C2947" s="113">
        <v>81.783689755896205</v>
      </c>
      <c r="D2947" s="250"/>
      <c r="F2947" s="250"/>
    </row>
    <row r="2948" spans="2:6" x14ac:dyDescent="0.35">
      <c r="B2948" s="84">
        <v>2903</v>
      </c>
      <c r="C2948" s="113">
        <v>75.685970037640061</v>
      </c>
      <c r="D2948" s="250"/>
      <c r="F2948" s="250"/>
    </row>
    <row r="2949" spans="2:6" x14ac:dyDescent="0.35">
      <c r="B2949" s="84">
        <v>2904</v>
      </c>
      <c r="C2949" s="113">
        <v>77.600460778763789</v>
      </c>
      <c r="D2949" s="250"/>
      <c r="F2949" s="250"/>
    </row>
    <row r="2950" spans="2:6" x14ac:dyDescent="0.35">
      <c r="B2950" s="84">
        <v>2905</v>
      </c>
      <c r="C2950" s="113">
        <v>71.98303705534785</v>
      </c>
      <c r="D2950" s="250"/>
      <c r="F2950" s="250"/>
    </row>
    <row r="2951" spans="2:6" x14ac:dyDescent="0.35">
      <c r="B2951" s="84">
        <v>2906</v>
      </c>
      <c r="C2951" s="113">
        <v>70.910569160771288</v>
      </c>
      <c r="D2951" s="250"/>
      <c r="F2951" s="250"/>
    </row>
    <row r="2952" spans="2:6" x14ac:dyDescent="0.35">
      <c r="B2952" s="84">
        <v>2907</v>
      </c>
      <c r="C2952" s="113">
        <v>64.820530944116115</v>
      </c>
      <c r="D2952" s="250"/>
      <c r="F2952" s="250"/>
    </row>
    <row r="2953" spans="2:6" x14ac:dyDescent="0.35">
      <c r="B2953" s="84">
        <v>2908</v>
      </c>
      <c r="C2953" s="113">
        <v>65.620013544954915</v>
      </c>
      <c r="D2953" s="250"/>
      <c r="F2953" s="250"/>
    </row>
    <row r="2954" spans="2:6" x14ac:dyDescent="0.35">
      <c r="B2954" s="84">
        <v>2909</v>
      </c>
      <c r="C2954" s="113">
        <v>69.887514434388137</v>
      </c>
      <c r="D2954" s="250"/>
      <c r="F2954" s="250"/>
    </row>
    <row r="2955" spans="2:6" x14ac:dyDescent="0.35">
      <c r="B2955" s="84">
        <v>2910</v>
      </c>
      <c r="C2955" s="113">
        <v>70.130941669333822</v>
      </c>
      <c r="D2955" s="250"/>
      <c r="F2955" s="250"/>
    </row>
    <row r="2956" spans="2:6" x14ac:dyDescent="0.35">
      <c r="B2956" s="84">
        <v>2911</v>
      </c>
      <c r="C2956" s="113">
        <v>70.671791255741994</v>
      </c>
      <c r="D2956" s="250"/>
      <c r="F2956" s="250"/>
    </row>
    <row r="2957" spans="2:6" x14ac:dyDescent="0.35">
      <c r="B2957" s="84">
        <v>2912</v>
      </c>
      <c r="C2957" s="113">
        <v>4.2398101478299548</v>
      </c>
      <c r="D2957" s="250"/>
      <c r="F2957" s="250"/>
    </row>
    <row r="2958" spans="2:6" x14ac:dyDescent="0.35">
      <c r="B2958" s="84">
        <v>2913</v>
      </c>
      <c r="C2958" s="113">
        <v>5.1766613562465302</v>
      </c>
      <c r="D2958" s="250"/>
      <c r="F2958" s="250"/>
    </row>
    <row r="2959" spans="2:6" x14ac:dyDescent="0.35">
      <c r="B2959" s="84">
        <v>2914</v>
      </c>
      <c r="C2959" s="113">
        <v>7.0757890941683232</v>
      </c>
      <c r="D2959" s="250"/>
      <c r="F2959" s="250"/>
    </row>
    <row r="2960" spans="2:6" x14ac:dyDescent="0.35">
      <c r="B2960" s="84">
        <v>2915</v>
      </c>
      <c r="C2960" s="113">
        <v>11.713259850184402</v>
      </c>
      <c r="D2960" s="250"/>
      <c r="F2960" s="250"/>
    </row>
    <row r="2961" spans="2:6" x14ac:dyDescent="0.35">
      <c r="B2961" s="84">
        <v>2916</v>
      </c>
      <c r="C2961" s="113">
        <v>12.259252898190878</v>
      </c>
      <c r="D2961" s="250"/>
      <c r="F2961" s="250"/>
    </row>
    <row r="2962" spans="2:6" x14ac:dyDescent="0.35">
      <c r="B2962" s="84">
        <v>2917</v>
      </c>
      <c r="C2962" s="113">
        <v>12.662284666401373</v>
      </c>
      <c r="D2962" s="250"/>
      <c r="F2962" s="250"/>
    </row>
    <row r="2963" spans="2:6" x14ac:dyDescent="0.35">
      <c r="B2963" s="84">
        <v>2918</v>
      </c>
      <c r="C2963" s="113">
        <v>15.852803094527632</v>
      </c>
      <c r="D2963" s="250"/>
      <c r="F2963" s="250"/>
    </row>
    <row r="2964" spans="2:6" x14ac:dyDescent="0.35">
      <c r="B2964" s="84">
        <v>2919</v>
      </c>
      <c r="C2964" s="113">
        <v>15.249850139912702</v>
      </c>
      <c r="D2964" s="250"/>
      <c r="F2964" s="250"/>
    </row>
    <row r="2965" spans="2:6" x14ac:dyDescent="0.35">
      <c r="B2965" s="84">
        <v>2920</v>
      </c>
      <c r="C2965" s="113">
        <v>16.465211932692302</v>
      </c>
      <c r="D2965" s="250"/>
      <c r="F2965" s="250"/>
    </row>
    <row r="2966" spans="2:6" x14ac:dyDescent="0.35">
      <c r="B2966" s="84">
        <v>2921</v>
      </c>
      <c r="C2966" s="113">
        <v>17.350695906718684</v>
      </c>
      <c r="D2966" s="250"/>
      <c r="F2966" s="250"/>
    </row>
    <row r="2967" spans="2:6" x14ac:dyDescent="0.35">
      <c r="B2967" s="84">
        <v>2922</v>
      </c>
      <c r="C2967" s="113">
        <v>87.188591935018295</v>
      </c>
      <c r="D2967" s="250"/>
      <c r="F2967" s="250"/>
    </row>
    <row r="2968" spans="2:6" x14ac:dyDescent="0.35">
      <c r="B2968" s="84">
        <v>2923</v>
      </c>
      <c r="C2968" s="113">
        <v>96.649530095245595</v>
      </c>
      <c r="D2968" s="250"/>
      <c r="F2968" s="250"/>
    </row>
    <row r="2969" spans="2:6" x14ac:dyDescent="0.35">
      <c r="B2969" s="84">
        <v>2924</v>
      </c>
      <c r="C2969" s="113">
        <v>101.91288592964607</v>
      </c>
      <c r="D2969" s="250"/>
      <c r="F2969" s="250"/>
    </row>
    <row r="2970" spans="2:6" x14ac:dyDescent="0.35">
      <c r="B2970" s="84">
        <v>2925</v>
      </c>
      <c r="C2970" s="113">
        <v>87.84046491715354</v>
      </c>
      <c r="D2970" s="250"/>
      <c r="F2970" s="250"/>
    </row>
    <row r="2971" spans="2:6" x14ac:dyDescent="0.35">
      <c r="B2971" s="84">
        <v>2926</v>
      </c>
      <c r="C2971" s="113">
        <v>81.225500639558348</v>
      </c>
      <c r="D2971" s="250"/>
      <c r="F2971" s="250"/>
    </row>
    <row r="2972" spans="2:6" x14ac:dyDescent="0.35">
      <c r="B2972" s="84">
        <v>2927</v>
      </c>
      <c r="C2972" s="113">
        <v>74.214984941583396</v>
      </c>
      <c r="D2972" s="250"/>
      <c r="F2972" s="250"/>
    </row>
    <row r="2973" spans="2:6" x14ac:dyDescent="0.35">
      <c r="B2973" s="84">
        <v>2928</v>
      </c>
      <c r="C2973" s="113">
        <v>66.047572213014135</v>
      </c>
      <c r="D2973" s="250"/>
      <c r="F2973" s="250"/>
    </row>
    <row r="2974" spans="2:6" x14ac:dyDescent="0.35">
      <c r="B2974" s="84">
        <v>2929</v>
      </c>
      <c r="C2974" s="113">
        <v>62.746637814506542</v>
      </c>
      <c r="D2974" s="250"/>
      <c r="F2974" s="250"/>
    </row>
    <row r="2975" spans="2:6" x14ac:dyDescent="0.35">
      <c r="B2975" s="84">
        <v>2930</v>
      </c>
      <c r="C2975" s="113">
        <v>58.699452273623052</v>
      </c>
      <c r="D2975" s="250"/>
      <c r="F2975" s="250"/>
    </row>
    <row r="2976" spans="2:6" x14ac:dyDescent="0.35">
      <c r="B2976" s="84">
        <v>2931</v>
      </c>
      <c r="C2976" s="113">
        <v>57.302227561360624</v>
      </c>
      <c r="D2976" s="250"/>
      <c r="F2976" s="250"/>
    </row>
    <row r="2977" spans="2:6" x14ac:dyDescent="0.35">
      <c r="B2977" s="84">
        <v>2932</v>
      </c>
      <c r="C2977" s="113">
        <v>58.63838208984216</v>
      </c>
      <c r="D2977" s="250"/>
      <c r="F2977" s="250"/>
    </row>
    <row r="2978" spans="2:6" x14ac:dyDescent="0.35">
      <c r="B2978" s="84">
        <v>2933</v>
      </c>
      <c r="C2978" s="113">
        <v>58.88266282496572</v>
      </c>
      <c r="D2978" s="250"/>
      <c r="F2978" s="250"/>
    </row>
    <row r="2979" spans="2:6" x14ac:dyDescent="0.35">
      <c r="B2979" s="84">
        <v>2934</v>
      </c>
      <c r="C2979" s="113">
        <v>58.986385557109955</v>
      </c>
      <c r="D2979" s="250"/>
      <c r="F2979" s="250"/>
    </row>
    <row r="2980" spans="2:6" x14ac:dyDescent="0.35">
      <c r="B2980" s="84">
        <v>2935</v>
      </c>
      <c r="C2980" s="113">
        <v>55.899208032100958</v>
      </c>
      <c r="D2980" s="250"/>
      <c r="F2980" s="250"/>
    </row>
    <row r="2981" spans="2:6" x14ac:dyDescent="0.35">
      <c r="B2981" s="84">
        <v>2936</v>
      </c>
      <c r="C2981" s="113">
        <v>0</v>
      </c>
      <c r="D2981" s="250"/>
      <c r="F2981" s="250"/>
    </row>
    <row r="2982" spans="2:6" x14ac:dyDescent="0.35">
      <c r="B2982" s="84">
        <v>2937</v>
      </c>
      <c r="C2982" s="113">
        <v>0</v>
      </c>
      <c r="D2982" s="250"/>
      <c r="F2982" s="250"/>
    </row>
    <row r="2983" spans="2:6" x14ac:dyDescent="0.35">
      <c r="B2983" s="84">
        <v>2938</v>
      </c>
      <c r="C2983" s="113">
        <v>0</v>
      </c>
      <c r="D2983" s="250"/>
      <c r="F2983" s="250"/>
    </row>
    <row r="2984" spans="2:6" x14ac:dyDescent="0.35">
      <c r="B2984" s="84">
        <v>2939</v>
      </c>
      <c r="C2984" s="113">
        <v>0</v>
      </c>
      <c r="D2984" s="250"/>
      <c r="F2984" s="250"/>
    </row>
    <row r="2985" spans="2:6" x14ac:dyDescent="0.35">
      <c r="B2985" s="84">
        <v>2940</v>
      </c>
      <c r="C2985" s="113">
        <v>0</v>
      </c>
      <c r="D2985" s="250"/>
      <c r="F2985" s="250"/>
    </row>
    <row r="2986" spans="2:6" x14ac:dyDescent="0.35">
      <c r="B2986" s="84">
        <v>2941</v>
      </c>
      <c r="C2986" s="113">
        <v>0</v>
      </c>
      <c r="D2986" s="250"/>
      <c r="F2986" s="250"/>
    </row>
    <row r="2987" spans="2:6" x14ac:dyDescent="0.35">
      <c r="B2987" s="84">
        <v>2942</v>
      </c>
      <c r="C2987" s="113">
        <v>0</v>
      </c>
      <c r="D2987" s="250"/>
      <c r="F2987" s="250"/>
    </row>
    <row r="2988" spans="2:6" x14ac:dyDescent="0.35">
      <c r="B2988" s="84">
        <v>2943</v>
      </c>
      <c r="C2988" s="113">
        <v>0</v>
      </c>
      <c r="D2988" s="250"/>
      <c r="F2988" s="250"/>
    </row>
    <row r="2989" spans="2:6" x14ac:dyDescent="0.35">
      <c r="B2989" s="84">
        <v>2944</v>
      </c>
      <c r="C2989" s="113">
        <v>0</v>
      </c>
      <c r="D2989" s="250"/>
      <c r="F2989" s="250"/>
    </row>
    <row r="2990" spans="2:6" x14ac:dyDescent="0.35">
      <c r="B2990" s="84">
        <v>2945</v>
      </c>
      <c r="C2990" s="113">
        <v>1.6536596877714398</v>
      </c>
      <c r="D2990" s="250"/>
      <c r="F2990" s="250"/>
    </row>
    <row r="2991" spans="2:6" x14ac:dyDescent="0.35">
      <c r="B2991" s="84">
        <v>2946</v>
      </c>
      <c r="C2991" s="113">
        <v>77.646055656687651</v>
      </c>
      <c r="D2991" s="250"/>
      <c r="F2991" s="250"/>
    </row>
    <row r="2992" spans="2:6" x14ac:dyDescent="0.35">
      <c r="B2992" s="84">
        <v>2947</v>
      </c>
      <c r="C2992" s="113">
        <v>85.104659939061889</v>
      </c>
      <c r="D2992" s="250"/>
      <c r="F2992" s="250"/>
    </row>
    <row r="2993" spans="2:6" x14ac:dyDescent="0.35">
      <c r="B2993" s="84">
        <v>2948</v>
      </c>
      <c r="C2993" s="113">
        <v>96.720190847383705</v>
      </c>
      <c r="D2993" s="250"/>
      <c r="F2993" s="250"/>
    </row>
    <row r="2994" spans="2:6" x14ac:dyDescent="0.35">
      <c r="B2994" s="84">
        <v>2949</v>
      </c>
      <c r="C2994" s="113">
        <v>80.875723781350544</v>
      </c>
      <c r="D2994" s="250"/>
      <c r="F2994" s="250"/>
    </row>
    <row r="2995" spans="2:6" x14ac:dyDescent="0.35">
      <c r="B2995" s="84">
        <v>2950</v>
      </c>
      <c r="C2995" s="113">
        <v>73.05864942426399</v>
      </c>
      <c r="D2995" s="250"/>
      <c r="F2995" s="250"/>
    </row>
    <row r="2996" spans="2:6" x14ac:dyDescent="0.35">
      <c r="B2996" s="84">
        <v>2951</v>
      </c>
      <c r="C2996" s="113">
        <v>73.132948860802117</v>
      </c>
      <c r="D2996" s="250"/>
      <c r="F2996" s="250"/>
    </row>
    <row r="2997" spans="2:6" x14ac:dyDescent="0.35">
      <c r="B2997" s="84">
        <v>2952</v>
      </c>
      <c r="C2997" s="113">
        <v>78.951484178765341</v>
      </c>
      <c r="D2997" s="250"/>
      <c r="F2997" s="250"/>
    </row>
    <row r="2998" spans="2:6" x14ac:dyDescent="0.35">
      <c r="B2998" s="84">
        <v>2953</v>
      </c>
      <c r="C2998" s="113">
        <v>69.403793799340491</v>
      </c>
      <c r="D2998" s="250"/>
      <c r="F2998" s="250"/>
    </row>
    <row r="2999" spans="2:6" x14ac:dyDescent="0.35">
      <c r="B2999" s="84">
        <v>2954</v>
      </c>
      <c r="C2999" s="113">
        <v>61.686911180071313</v>
      </c>
      <c r="D2999" s="250"/>
      <c r="F2999" s="250"/>
    </row>
    <row r="3000" spans="2:6" x14ac:dyDescent="0.35">
      <c r="B3000" s="84">
        <v>2955</v>
      </c>
      <c r="C3000" s="113">
        <v>61.869328536996456</v>
      </c>
      <c r="D3000" s="250"/>
      <c r="F3000" s="250"/>
    </row>
    <row r="3001" spans="2:6" x14ac:dyDescent="0.35">
      <c r="B3001" s="84">
        <v>2956</v>
      </c>
      <c r="C3001" s="113">
        <v>66.549381475955556</v>
      </c>
      <c r="D3001" s="250"/>
      <c r="F3001" s="250"/>
    </row>
    <row r="3002" spans="2:6" x14ac:dyDescent="0.35">
      <c r="B3002" s="84">
        <v>2957</v>
      </c>
      <c r="C3002" s="113">
        <v>76.116297092939675</v>
      </c>
      <c r="D3002" s="250"/>
      <c r="F3002" s="250"/>
    </row>
    <row r="3003" spans="2:6" x14ac:dyDescent="0.35">
      <c r="B3003" s="84">
        <v>2958</v>
      </c>
      <c r="C3003" s="113">
        <v>89.610583300509091</v>
      </c>
      <c r="D3003" s="250"/>
      <c r="F3003" s="250"/>
    </row>
    <row r="3004" spans="2:6" x14ac:dyDescent="0.35">
      <c r="B3004" s="84">
        <v>2959</v>
      </c>
      <c r="C3004" s="113">
        <v>90.805218827634221</v>
      </c>
      <c r="D3004" s="250"/>
      <c r="F3004" s="250"/>
    </row>
    <row r="3005" spans="2:6" x14ac:dyDescent="0.35">
      <c r="B3005" s="84">
        <v>2960</v>
      </c>
      <c r="C3005" s="113">
        <v>15.79137279100347</v>
      </c>
      <c r="D3005" s="250"/>
      <c r="F3005" s="250"/>
    </row>
    <row r="3006" spans="2:6" x14ac:dyDescent="0.35">
      <c r="B3006" s="84">
        <v>2961</v>
      </c>
      <c r="C3006" s="113">
        <v>23.928421856321954</v>
      </c>
      <c r="D3006" s="250"/>
      <c r="F3006" s="250"/>
    </row>
    <row r="3007" spans="2:6" x14ac:dyDescent="0.35">
      <c r="B3007" s="84">
        <v>2962</v>
      </c>
      <c r="C3007" s="113">
        <v>20.141033760373848</v>
      </c>
      <c r="D3007" s="250"/>
      <c r="F3007" s="250"/>
    </row>
    <row r="3008" spans="2:6" x14ac:dyDescent="0.35">
      <c r="B3008" s="84">
        <v>2963</v>
      </c>
      <c r="C3008" s="113">
        <v>18.420385489831027</v>
      </c>
      <c r="D3008" s="250"/>
      <c r="F3008" s="250"/>
    </row>
    <row r="3009" spans="2:6" x14ac:dyDescent="0.35">
      <c r="B3009" s="84">
        <v>2964</v>
      </c>
      <c r="C3009" s="113">
        <v>16.899496377519863</v>
      </c>
      <c r="D3009" s="250"/>
      <c r="F3009" s="250"/>
    </row>
    <row r="3010" spans="2:6" x14ac:dyDescent="0.35">
      <c r="B3010" s="84">
        <v>2965</v>
      </c>
      <c r="C3010" s="113">
        <v>14.582154385506941</v>
      </c>
      <c r="D3010" s="250"/>
      <c r="F3010" s="250"/>
    </row>
    <row r="3011" spans="2:6" x14ac:dyDescent="0.35">
      <c r="B3011" s="84">
        <v>2966</v>
      </c>
      <c r="C3011" s="113">
        <v>13.911035433429657</v>
      </c>
      <c r="D3011" s="250"/>
      <c r="F3011" s="250"/>
    </row>
    <row r="3012" spans="2:6" x14ac:dyDescent="0.35">
      <c r="B3012" s="84">
        <v>2967</v>
      </c>
      <c r="C3012" s="113">
        <v>4.1136402702933319</v>
      </c>
      <c r="D3012" s="250"/>
      <c r="F3012" s="250"/>
    </row>
    <row r="3013" spans="2:6" x14ac:dyDescent="0.35">
      <c r="B3013" s="84">
        <v>2968</v>
      </c>
      <c r="C3013" s="113">
        <v>4.0778399607779443</v>
      </c>
      <c r="D3013" s="250"/>
      <c r="F3013" s="250"/>
    </row>
    <row r="3014" spans="2:6" x14ac:dyDescent="0.35">
      <c r="B3014" s="84">
        <v>2969</v>
      </c>
      <c r="C3014" s="113">
        <v>0.21497561596163567</v>
      </c>
      <c r="D3014" s="250"/>
      <c r="F3014" s="250"/>
    </row>
    <row r="3015" spans="2:6" x14ac:dyDescent="0.35">
      <c r="B3015" s="84">
        <v>2970</v>
      </c>
      <c r="C3015" s="113">
        <v>80.656586499399239</v>
      </c>
      <c r="D3015" s="250"/>
      <c r="F3015" s="250"/>
    </row>
    <row r="3016" spans="2:6" x14ac:dyDescent="0.35">
      <c r="B3016" s="84">
        <v>2971</v>
      </c>
      <c r="C3016" s="113">
        <v>90.595730552548645</v>
      </c>
      <c r="D3016" s="250"/>
      <c r="F3016" s="250"/>
    </row>
    <row r="3017" spans="2:6" x14ac:dyDescent="0.35">
      <c r="B3017" s="84">
        <v>2972</v>
      </c>
      <c r="C3017" s="113">
        <v>102.15777219126119</v>
      </c>
      <c r="D3017" s="250"/>
      <c r="F3017" s="250"/>
    </row>
    <row r="3018" spans="2:6" x14ac:dyDescent="0.35">
      <c r="B3018" s="84">
        <v>2973</v>
      </c>
      <c r="C3018" s="113">
        <v>90.481826448512564</v>
      </c>
      <c r="D3018" s="250"/>
      <c r="F3018" s="250"/>
    </row>
    <row r="3019" spans="2:6" x14ac:dyDescent="0.35">
      <c r="B3019" s="84">
        <v>2974</v>
      </c>
      <c r="C3019" s="113">
        <v>72.841083333306088</v>
      </c>
      <c r="D3019" s="250"/>
      <c r="F3019" s="250"/>
    </row>
    <row r="3020" spans="2:6" x14ac:dyDescent="0.35">
      <c r="B3020" s="84">
        <v>2975</v>
      </c>
      <c r="C3020" s="113">
        <v>67.48327688949712</v>
      </c>
      <c r="D3020" s="250"/>
      <c r="F3020" s="250"/>
    </row>
    <row r="3021" spans="2:6" x14ac:dyDescent="0.35">
      <c r="B3021" s="84">
        <v>2976</v>
      </c>
      <c r="C3021" s="113">
        <v>57.146928320604481</v>
      </c>
      <c r="D3021" s="250"/>
      <c r="F3021" s="250"/>
    </row>
    <row r="3022" spans="2:6" x14ac:dyDescent="0.35">
      <c r="B3022" s="84">
        <v>2977</v>
      </c>
      <c r="C3022" s="113">
        <v>51.559111570777532</v>
      </c>
      <c r="D3022" s="250"/>
      <c r="F3022" s="250"/>
    </row>
    <row r="3023" spans="2:6" x14ac:dyDescent="0.35">
      <c r="B3023" s="84">
        <v>2978</v>
      </c>
      <c r="C3023" s="113">
        <v>50.002725995225163</v>
      </c>
      <c r="D3023" s="250"/>
      <c r="F3023" s="250"/>
    </row>
    <row r="3024" spans="2:6" x14ac:dyDescent="0.35">
      <c r="B3024" s="84">
        <v>2979</v>
      </c>
      <c r="C3024" s="113">
        <v>51.241580376994946</v>
      </c>
      <c r="D3024" s="250"/>
      <c r="F3024" s="250"/>
    </row>
    <row r="3025" spans="2:6" x14ac:dyDescent="0.35">
      <c r="B3025" s="84">
        <v>2980</v>
      </c>
      <c r="C3025" s="113">
        <v>50.998914435076209</v>
      </c>
      <c r="D3025" s="250"/>
      <c r="F3025" s="250"/>
    </row>
    <row r="3026" spans="2:6" x14ac:dyDescent="0.35">
      <c r="B3026" s="84">
        <v>2981</v>
      </c>
      <c r="C3026" s="113">
        <v>60.982713740409046</v>
      </c>
      <c r="D3026" s="250"/>
      <c r="F3026" s="250"/>
    </row>
    <row r="3027" spans="2:6" x14ac:dyDescent="0.35">
      <c r="B3027" s="84">
        <v>2982</v>
      </c>
      <c r="C3027" s="113">
        <v>75.575029986367156</v>
      </c>
      <c r="D3027" s="250"/>
      <c r="F3027" s="250"/>
    </row>
    <row r="3028" spans="2:6" x14ac:dyDescent="0.35">
      <c r="B3028" s="84">
        <v>2983</v>
      </c>
      <c r="C3028" s="113">
        <v>74.491865425092556</v>
      </c>
      <c r="D3028" s="250"/>
      <c r="F3028" s="250"/>
    </row>
    <row r="3029" spans="2:6" x14ac:dyDescent="0.35">
      <c r="B3029" s="84">
        <v>2984</v>
      </c>
      <c r="C3029" s="113">
        <v>5.1665297073571077</v>
      </c>
      <c r="D3029" s="250"/>
      <c r="F3029" s="250"/>
    </row>
    <row r="3030" spans="2:6" x14ac:dyDescent="0.35">
      <c r="B3030" s="84">
        <v>2985</v>
      </c>
      <c r="C3030" s="113">
        <v>6.3439967185543624</v>
      </c>
      <c r="D3030" s="250"/>
      <c r="F3030" s="250"/>
    </row>
    <row r="3031" spans="2:6" x14ac:dyDescent="0.35">
      <c r="B3031" s="84">
        <v>2986</v>
      </c>
      <c r="C3031" s="113">
        <v>6.4780706660434788</v>
      </c>
      <c r="D3031" s="250"/>
      <c r="F3031" s="250"/>
    </row>
    <row r="3032" spans="2:6" x14ac:dyDescent="0.35">
      <c r="B3032" s="84">
        <v>2987</v>
      </c>
      <c r="C3032" s="113">
        <v>7.8594787399500312</v>
      </c>
      <c r="D3032" s="250"/>
      <c r="F3032" s="250"/>
    </row>
    <row r="3033" spans="2:6" x14ac:dyDescent="0.35">
      <c r="B3033" s="84">
        <v>2988</v>
      </c>
      <c r="C3033" s="113">
        <v>4.2382219438037145</v>
      </c>
      <c r="D3033" s="250"/>
      <c r="F3033" s="250"/>
    </row>
    <row r="3034" spans="2:6" x14ac:dyDescent="0.35">
      <c r="B3034" s="84">
        <v>2989</v>
      </c>
      <c r="C3034" s="113">
        <v>4.095454656083918</v>
      </c>
      <c r="D3034" s="250"/>
      <c r="F3034" s="250"/>
    </row>
    <row r="3035" spans="2:6" x14ac:dyDescent="0.35">
      <c r="B3035" s="84">
        <v>2990</v>
      </c>
      <c r="C3035" s="113">
        <v>2.0117229455054524</v>
      </c>
      <c r="D3035" s="250"/>
      <c r="F3035" s="250"/>
    </row>
    <row r="3036" spans="2:6" x14ac:dyDescent="0.35">
      <c r="B3036" s="84">
        <v>2991</v>
      </c>
      <c r="C3036" s="113">
        <v>1.0252958238003991</v>
      </c>
      <c r="D3036" s="250"/>
      <c r="F3036" s="250"/>
    </row>
    <row r="3037" spans="2:6" x14ac:dyDescent="0.35">
      <c r="B3037" s="84">
        <v>2992</v>
      </c>
      <c r="C3037" s="113">
        <v>1.468613456449243</v>
      </c>
      <c r="D3037" s="250"/>
      <c r="F3037" s="250"/>
    </row>
    <row r="3038" spans="2:6" x14ac:dyDescent="0.35">
      <c r="B3038" s="84">
        <v>2993</v>
      </c>
      <c r="C3038" s="113">
        <v>1.7202076937400215</v>
      </c>
      <c r="D3038" s="250"/>
      <c r="F3038" s="250"/>
    </row>
    <row r="3039" spans="2:6" x14ac:dyDescent="0.35">
      <c r="B3039" s="84">
        <v>2994</v>
      </c>
      <c r="C3039" s="113">
        <v>78.645274256883795</v>
      </c>
      <c r="D3039" s="250"/>
      <c r="F3039" s="250"/>
    </row>
    <row r="3040" spans="2:6" x14ac:dyDescent="0.35">
      <c r="B3040" s="84">
        <v>2995</v>
      </c>
      <c r="C3040" s="113">
        <v>89.203459818710542</v>
      </c>
      <c r="D3040" s="250"/>
      <c r="F3040" s="250"/>
    </row>
    <row r="3041" spans="2:6" x14ac:dyDescent="0.35">
      <c r="B3041" s="84">
        <v>2996</v>
      </c>
      <c r="C3041" s="113">
        <v>101.08084375766758</v>
      </c>
      <c r="D3041" s="250"/>
      <c r="F3041" s="250"/>
    </row>
    <row r="3042" spans="2:6" x14ac:dyDescent="0.35">
      <c r="B3042" s="84">
        <v>2997</v>
      </c>
      <c r="C3042" s="113">
        <v>86.213570206542428</v>
      </c>
      <c r="D3042" s="250"/>
      <c r="F3042" s="250"/>
    </row>
    <row r="3043" spans="2:6" x14ac:dyDescent="0.35">
      <c r="B3043" s="84">
        <v>2998</v>
      </c>
      <c r="C3043" s="113">
        <v>73.449924811349234</v>
      </c>
      <c r="D3043" s="250"/>
      <c r="F3043" s="250"/>
    </row>
    <row r="3044" spans="2:6" x14ac:dyDescent="0.35">
      <c r="B3044" s="84">
        <v>2999</v>
      </c>
      <c r="C3044" s="113">
        <v>62.154242794397135</v>
      </c>
      <c r="D3044" s="250"/>
      <c r="F3044" s="250"/>
    </row>
    <row r="3045" spans="2:6" x14ac:dyDescent="0.35">
      <c r="B3045" s="84">
        <v>3000</v>
      </c>
      <c r="C3045" s="113">
        <v>64.592158700811908</v>
      </c>
      <c r="D3045" s="250"/>
      <c r="F3045" s="250"/>
    </row>
    <row r="3046" spans="2:6" x14ac:dyDescent="0.35">
      <c r="B3046" s="84">
        <v>3001</v>
      </c>
      <c r="C3046" s="113">
        <v>58.804217615871856</v>
      </c>
      <c r="D3046" s="250"/>
      <c r="F3046" s="250"/>
    </row>
    <row r="3047" spans="2:6" x14ac:dyDescent="0.35">
      <c r="B3047" s="84">
        <v>3002</v>
      </c>
      <c r="C3047" s="113">
        <v>56.432641110588825</v>
      </c>
      <c r="D3047" s="250"/>
      <c r="F3047" s="250"/>
    </row>
    <row r="3048" spans="2:6" x14ac:dyDescent="0.35">
      <c r="B3048" s="84">
        <v>3003</v>
      </c>
      <c r="C3048" s="113">
        <v>55.519049276006292</v>
      </c>
      <c r="D3048" s="250"/>
      <c r="F3048" s="250"/>
    </row>
    <row r="3049" spans="2:6" x14ac:dyDescent="0.35">
      <c r="B3049" s="84">
        <v>3004</v>
      </c>
      <c r="C3049" s="113">
        <v>63.760487063167659</v>
      </c>
      <c r="D3049" s="250"/>
      <c r="F3049" s="250"/>
    </row>
    <row r="3050" spans="2:6" x14ac:dyDescent="0.35">
      <c r="B3050" s="84">
        <v>3005</v>
      </c>
      <c r="C3050" s="113">
        <v>66.669985995008773</v>
      </c>
      <c r="D3050" s="250"/>
      <c r="F3050" s="250"/>
    </row>
    <row r="3051" spans="2:6" x14ac:dyDescent="0.35">
      <c r="B3051" s="84">
        <v>3006</v>
      </c>
      <c r="C3051" s="113">
        <v>80.142385683000839</v>
      </c>
      <c r="D3051" s="250"/>
      <c r="F3051" s="250"/>
    </row>
    <row r="3052" spans="2:6" x14ac:dyDescent="0.35">
      <c r="B3052" s="84">
        <v>3007</v>
      </c>
      <c r="C3052" s="113">
        <v>85.61903032033301</v>
      </c>
      <c r="D3052" s="250"/>
      <c r="F3052" s="250"/>
    </row>
    <row r="3053" spans="2:6" x14ac:dyDescent="0.35">
      <c r="B3053" s="84">
        <v>3008</v>
      </c>
      <c r="C3053" s="113">
        <v>17.536623200815566</v>
      </c>
      <c r="D3053" s="250"/>
      <c r="F3053" s="250"/>
    </row>
    <row r="3054" spans="2:6" x14ac:dyDescent="0.35">
      <c r="B3054" s="84">
        <v>3009</v>
      </c>
      <c r="C3054" s="113">
        <v>17.448822742615267</v>
      </c>
      <c r="D3054" s="250"/>
      <c r="F3054" s="250"/>
    </row>
    <row r="3055" spans="2:6" x14ac:dyDescent="0.35">
      <c r="B3055" s="84">
        <v>3010</v>
      </c>
      <c r="C3055" s="113">
        <v>20.361599729630761</v>
      </c>
      <c r="D3055" s="250"/>
      <c r="F3055" s="250"/>
    </row>
    <row r="3056" spans="2:6" x14ac:dyDescent="0.35">
      <c r="B3056" s="84">
        <v>3011</v>
      </c>
      <c r="C3056" s="113">
        <v>20.551319850998205</v>
      </c>
      <c r="D3056" s="250"/>
      <c r="F3056" s="250"/>
    </row>
    <row r="3057" spans="2:6" x14ac:dyDescent="0.35">
      <c r="B3057" s="84">
        <v>3012</v>
      </c>
      <c r="C3057" s="113">
        <v>18.74065500888841</v>
      </c>
      <c r="D3057" s="250"/>
      <c r="F3057" s="250"/>
    </row>
    <row r="3058" spans="2:6" x14ac:dyDescent="0.35">
      <c r="B3058" s="84">
        <v>3013</v>
      </c>
      <c r="C3058" s="113">
        <v>17.865799930876449</v>
      </c>
      <c r="D3058" s="250"/>
      <c r="F3058" s="250"/>
    </row>
    <row r="3059" spans="2:6" x14ac:dyDescent="0.35">
      <c r="B3059" s="84">
        <v>3014</v>
      </c>
      <c r="C3059" s="113">
        <v>15.839876132315103</v>
      </c>
      <c r="D3059" s="250"/>
      <c r="F3059" s="250"/>
    </row>
    <row r="3060" spans="2:6" x14ac:dyDescent="0.35">
      <c r="B3060" s="84">
        <v>3015</v>
      </c>
      <c r="C3060" s="113">
        <v>15.581381127877155</v>
      </c>
      <c r="D3060" s="250"/>
      <c r="F3060" s="250"/>
    </row>
    <row r="3061" spans="2:6" x14ac:dyDescent="0.35">
      <c r="B3061" s="84">
        <v>3016</v>
      </c>
      <c r="C3061" s="113">
        <v>17.252289408532448</v>
      </c>
      <c r="D3061" s="250"/>
      <c r="F3061" s="250"/>
    </row>
    <row r="3062" spans="2:6" x14ac:dyDescent="0.35">
      <c r="B3062" s="84">
        <v>3017</v>
      </c>
      <c r="C3062" s="113">
        <v>12.992403146420751</v>
      </c>
      <c r="D3062" s="250"/>
      <c r="F3062" s="250"/>
    </row>
    <row r="3063" spans="2:6" x14ac:dyDescent="0.35">
      <c r="B3063" s="84">
        <v>3018</v>
      </c>
      <c r="C3063" s="113">
        <v>85.563646185523822</v>
      </c>
      <c r="D3063" s="250"/>
      <c r="F3063" s="250"/>
    </row>
    <row r="3064" spans="2:6" x14ac:dyDescent="0.35">
      <c r="B3064" s="84">
        <v>3019</v>
      </c>
      <c r="C3064" s="113">
        <v>91.103435593127173</v>
      </c>
      <c r="D3064" s="250"/>
      <c r="F3064" s="250"/>
    </row>
    <row r="3065" spans="2:6" x14ac:dyDescent="0.35">
      <c r="B3065" s="84">
        <v>3020</v>
      </c>
      <c r="C3065" s="113">
        <v>105.14185415502074</v>
      </c>
      <c r="D3065" s="250"/>
      <c r="F3065" s="250"/>
    </row>
    <row r="3066" spans="2:6" x14ac:dyDescent="0.35">
      <c r="B3066" s="84">
        <v>3021</v>
      </c>
      <c r="C3066" s="113">
        <v>93.694577519502616</v>
      </c>
      <c r="D3066" s="250"/>
      <c r="F3066" s="250"/>
    </row>
    <row r="3067" spans="2:6" x14ac:dyDescent="0.35">
      <c r="B3067" s="84">
        <v>3022</v>
      </c>
      <c r="C3067" s="113">
        <v>81.255981733615542</v>
      </c>
      <c r="D3067" s="250"/>
      <c r="F3067" s="250"/>
    </row>
    <row r="3068" spans="2:6" x14ac:dyDescent="0.35">
      <c r="B3068" s="84">
        <v>3023</v>
      </c>
      <c r="C3068" s="113">
        <v>73.302927101011548</v>
      </c>
      <c r="D3068" s="250"/>
      <c r="F3068" s="250"/>
    </row>
    <row r="3069" spans="2:6" x14ac:dyDescent="0.35">
      <c r="B3069" s="84">
        <v>3024</v>
      </c>
      <c r="C3069" s="113">
        <v>71.037276770775449</v>
      </c>
      <c r="D3069" s="250"/>
      <c r="F3069" s="250"/>
    </row>
    <row r="3070" spans="2:6" x14ac:dyDescent="0.35">
      <c r="B3070" s="84">
        <v>3025</v>
      </c>
      <c r="C3070" s="113">
        <v>65.862027161242551</v>
      </c>
      <c r="D3070" s="250"/>
      <c r="F3070" s="250"/>
    </row>
    <row r="3071" spans="2:6" x14ac:dyDescent="0.35">
      <c r="B3071" s="84">
        <v>3026</v>
      </c>
      <c r="C3071" s="113">
        <v>58.851798765531782</v>
      </c>
      <c r="D3071" s="250"/>
      <c r="F3071" s="250"/>
    </row>
    <row r="3072" spans="2:6" x14ac:dyDescent="0.35">
      <c r="B3072" s="84">
        <v>3027</v>
      </c>
      <c r="C3072" s="113">
        <v>58.839858772438532</v>
      </c>
      <c r="D3072" s="250"/>
      <c r="F3072" s="250"/>
    </row>
    <row r="3073" spans="2:6" x14ac:dyDescent="0.35">
      <c r="B3073" s="84">
        <v>3028</v>
      </c>
      <c r="C3073" s="113">
        <v>63.791047106972989</v>
      </c>
      <c r="D3073" s="250"/>
      <c r="F3073" s="250"/>
    </row>
    <row r="3074" spans="2:6" x14ac:dyDescent="0.35">
      <c r="B3074" s="84">
        <v>3029</v>
      </c>
      <c r="C3074" s="113">
        <v>76.024712767391264</v>
      </c>
      <c r="D3074" s="250"/>
      <c r="F3074" s="250"/>
    </row>
    <row r="3075" spans="2:6" x14ac:dyDescent="0.35">
      <c r="B3075" s="84">
        <v>3030</v>
      </c>
      <c r="C3075" s="113">
        <v>83.13419903055177</v>
      </c>
      <c r="D3075" s="250"/>
      <c r="F3075" s="250"/>
    </row>
    <row r="3076" spans="2:6" x14ac:dyDescent="0.35">
      <c r="B3076" s="84">
        <v>3031</v>
      </c>
      <c r="C3076" s="113">
        <v>81.213333952059415</v>
      </c>
      <c r="D3076" s="250"/>
      <c r="F3076" s="250"/>
    </row>
    <row r="3077" spans="2:6" x14ac:dyDescent="0.35">
      <c r="B3077" s="84">
        <v>3032</v>
      </c>
      <c r="C3077" s="113">
        <v>10.296412106682704</v>
      </c>
      <c r="D3077" s="250"/>
      <c r="F3077" s="250"/>
    </row>
    <row r="3078" spans="2:6" x14ac:dyDescent="0.35">
      <c r="B3078" s="84">
        <v>3033</v>
      </c>
      <c r="C3078" s="113">
        <v>12.022050822254796</v>
      </c>
      <c r="D3078" s="250"/>
      <c r="F3078" s="250"/>
    </row>
    <row r="3079" spans="2:6" x14ac:dyDescent="0.35">
      <c r="B3079" s="84">
        <v>3034</v>
      </c>
      <c r="C3079" s="113">
        <v>10.115283052244655</v>
      </c>
      <c r="D3079" s="250"/>
      <c r="F3079" s="250"/>
    </row>
    <row r="3080" spans="2:6" x14ac:dyDescent="0.35">
      <c r="B3080" s="84">
        <v>3035</v>
      </c>
      <c r="C3080" s="113">
        <v>10.98130634377663</v>
      </c>
      <c r="D3080" s="250"/>
      <c r="F3080" s="250"/>
    </row>
    <row r="3081" spans="2:6" x14ac:dyDescent="0.35">
      <c r="B3081" s="84">
        <v>3036</v>
      </c>
      <c r="C3081" s="113">
        <v>9.7859827418352658</v>
      </c>
      <c r="D3081" s="250"/>
      <c r="F3081" s="250"/>
    </row>
    <row r="3082" spans="2:6" x14ac:dyDescent="0.35">
      <c r="B3082" s="84">
        <v>3037</v>
      </c>
      <c r="C3082" s="113">
        <v>9.8341912649327448</v>
      </c>
      <c r="D3082" s="250"/>
      <c r="F3082" s="250"/>
    </row>
    <row r="3083" spans="2:6" x14ac:dyDescent="0.35">
      <c r="B3083" s="84">
        <v>3038</v>
      </c>
      <c r="C3083" s="113">
        <v>7.0468757037422654</v>
      </c>
      <c r="D3083" s="250"/>
      <c r="F3083" s="250"/>
    </row>
    <row r="3084" spans="2:6" x14ac:dyDescent="0.35">
      <c r="B3084" s="84">
        <v>3039</v>
      </c>
      <c r="C3084" s="113">
        <v>8.3130703201442202</v>
      </c>
      <c r="D3084" s="250"/>
      <c r="F3084" s="250"/>
    </row>
    <row r="3085" spans="2:6" x14ac:dyDescent="0.35">
      <c r="B3085" s="84">
        <v>3040</v>
      </c>
      <c r="C3085" s="113">
        <v>12.864706756999613</v>
      </c>
      <c r="D3085" s="250"/>
      <c r="F3085" s="250"/>
    </row>
    <row r="3086" spans="2:6" x14ac:dyDescent="0.35">
      <c r="B3086" s="84">
        <v>3041</v>
      </c>
      <c r="C3086" s="113">
        <v>12.907233637587609</v>
      </c>
      <c r="D3086" s="250"/>
      <c r="F3086" s="250"/>
    </row>
    <row r="3087" spans="2:6" x14ac:dyDescent="0.35">
      <c r="B3087" s="84">
        <v>3042</v>
      </c>
      <c r="C3087" s="113">
        <v>83.886546752777164</v>
      </c>
      <c r="D3087" s="250"/>
      <c r="F3087" s="250"/>
    </row>
    <row r="3088" spans="2:6" x14ac:dyDescent="0.35">
      <c r="B3088" s="84">
        <v>3043</v>
      </c>
      <c r="C3088" s="113">
        <v>93.817060334212755</v>
      </c>
      <c r="D3088" s="250"/>
      <c r="F3088" s="250"/>
    </row>
    <row r="3089" spans="2:6" x14ac:dyDescent="0.35">
      <c r="B3089" s="84">
        <v>3044</v>
      </c>
      <c r="C3089" s="113">
        <v>116.43964775344998</v>
      </c>
      <c r="D3089" s="250"/>
      <c r="F3089" s="250"/>
    </row>
    <row r="3090" spans="2:6" x14ac:dyDescent="0.35">
      <c r="B3090" s="84">
        <v>3045</v>
      </c>
      <c r="C3090" s="113">
        <v>100.42730964107834</v>
      </c>
      <c r="D3090" s="250"/>
      <c r="F3090" s="250"/>
    </row>
    <row r="3091" spans="2:6" x14ac:dyDescent="0.35">
      <c r="B3091" s="84">
        <v>3046</v>
      </c>
      <c r="C3091" s="113">
        <v>88.887652375073699</v>
      </c>
      <c r="D3091" s="250"/>
      <c r="F3091" s="250"/>
    </row>
    <row r="3092" spans="2:6" x14ac:dyDescent="0.35">
      <c r="B3092" s="84">
        <v>3047</v>
      </c>
      <c r="C3092" s="113">
        <v>80.356452551482548</v>
      </c>
      <c r="D3092" s="250"/>
      <c r="F3092" s="250"/>
    </row>
    <row r="3093" spans="2:6" x14ac:dyDescent="0.35">
      <c r="B3093" s="84">
        <v>3048</v>
      </c>
      <c r="C3093" s="113">
        <v>71.835718911461527</v>
      </c>
      <c r="D3093" s="250"/>
      <c r="F3093" s="250"/>
    </row>
    <row r="3094" spans="2:6" x14ac:dyDescent="0.35">
      <c r="B3094" s="84">
        <v>3049</v>
      </c>
      <c r="C3094" s="113">
        <v>65.739910887206364</v>
      </c>
      <c r="D3094" s="250"/>
      <c r="F3094" s="250"/>
    </row>
    <row r="3095" spans="2:6" x14ac:dyDescent="0.35">
      <c r="B3095" s="84">
        <v>3050</v>
      </c>
      <c r="C3095" s="113">
        <v>61.616551229419173</v>
      </c>
      <c r="D3095" s="250"/>
      <c r="F3095" s="250"/>
    </row>
    <row r="3096" spans="2:6" x14ac:dyDescent="0.35">
      <c r="B3096" s="84">
        <v>3051</v>
      </c>
      <c r="C3096" s="113">
        <v>59.736014605080072</v>
      </c>
      <c r="D3096" s="250"/>
      <c r="F3096" s="250"/>
    </row>
    <row r="3097" spans="2:6" x14ac:dyDescent="0.35">
      <c r="B3097" s="84">
        <v>3052</v>
      </c>
      <c r="C3097" s="113">
        <v>66.033748037784875</v>
      </c>
      <c r="D3097" s="250"/>
      <c r="F3097" s="250"/>
    </row>
    <row r="3098" spans="2:6" x14ac:dyDescent="0.35">
      <c r="B3098" s="84">
        <v>3053</v>
      </c>
      <c r="C3098" s="113">
        <v>79.958711743063787</v>
      </c>
      <c r="D3098" s="250"/>
      <c r="F3098" s="250"/>
    </row>
    <row r="3099" spans="2:6" x14ac:dyDescent="0.35">
      <c r="B3099" s="84">
        <v>3054</v>
      </c>
      <c r="C3099" s="113">
        <v>83.331370329531239</v>
      </c>
      <c r="D3099" s="250"/>
      <c r="F3099" s="250"/>
    </row>
    <row r="3100" spans="2:6" x14ac:dyDescent="0.35">
      <c r="B3100" s="84">
        <v>3055</v>
      </c>
      <c r="C3100" s="113">
        <v>82.429353695345284</v>
      </c>
      <c r="D3100" s="250"/>
      <c r="F3100" s="250"/>
    </row>
    <row r="3101" spans="2:6" x14ac:dyDescent="0.35">
      <c r="B3101" s="84">
        <v>3056</v>
      </c>
      <c r="C3101" s="113">
        <v>13.881506934878207</v>
      </c>
      <c r="D3101" s="250"/>
      <c r="F3101" s="250"/>
    </row>
    <row r="3102" spans="2:6" x14ac:dyDescent="0.35">
      <c r="B3102" s="84">
        <v>3057</v>
      </c>
      <c r="C3102" s="113">
        <v>14.123341251613311</v>
      </c>
      <c r="D3102" s="250"/>
      <c r="F3102" s="250"/>
    </row>
    <row r="3103" spans="2:6" x14ac:dyDescent="0.35">
      <c r="B3103" s="84">
        <v>3058</v>
      </c>
      <c r="C3103" s="113">
        <v>13.048172092219531</v>
      </c>
      <c r="D3103" s="250"/>
      <c r="F3103" s="250"/>
    </row>
    <row r="3104" spans="2:6" x14ac:dyDescent="0.35">
      <c r="B3104" s="84">
        <v>3059</v>
      </c>
      <c r="C3104" s="113">
        <v>11.11907835026323</v>
      </c>
      <c r="D3104" s="250"/>
      <c r="F3104" s="250"/>
    </row>
    <row r="3105" spans="2:6" x14ac:dyDescent="0.35">
      <c r="B3105" s="84">
        <v>3060</v>
      </c>
      <c r="C3105" s="113">
        <v>11.037628383271951</v>
      </c>
      <c r="D3105" s="250"/>
      <c r="F3105" s="250"/>
    </row>
    <row r="3106" spans="2:6" x14ac:dyDescent="0.35">
      <c r="B3106" s="84">
        <v>3061</v>
      </c>
      <c r="C3106" s="113">
        <v>9.0595970151581415</v>
      </c>
      <c r="D3106" s="250"/>
      <c r="F3106" s="250"/>
    </row>
    <row r="3107" spans="2:6" x14ac:dyDescent="0.35">
      <c r="B3107" s="84">
        <v>3062</v>
      </c>
      <c r="C3107" s="113">
        <v>8.7185133874902316</v>
      </c>
      <c r="D3107" s="250"/>
      <c r="F3107" s="250"/>
    </row>
    <row r="3108" spans="2:6" x14ac:dyDescent="0.35">
      <c r="B3108" s="84">
        <v>3063</v>
      </c>
      <c r="C3108" s="113">
        <v>8.2932739543220713</v>
      </c>
      <c r="D3108" s="250"/>
      <c r="F3108" s="250"/>
    </row>
    <row r="3109" spans="2:6" x14ac:dyDescent="0.35">
      <c r="B3109" s="84">
        <v>3064</v>
      </c>
      <c r="C3109" s="113">
        <v>10.79619571444049</v>
      </c>
      <c r="D3109" s="250"/>
      <c r="F3109" s="250"/>
    </row>
    <row r="3110" spans="2:6" x14ac:dyDescent="0.35">
      <c r="B3110" s="84">
        <v>3065</v>
      </c>
      <c r="C3110" s="113">
        <v>10.913117533134704</v>
      </c>
      <c r="D3110" s="250"/>
      <c r="F3110" s="250"/>
    </row>
    <row r="3111" spans="2:6" x14ac:dyDescent="0.35">
      <c r="B3111" s="84">
        <v>3066</v>
      </c>
      <c r="C3111" s="113">
        <v>81.627431946626075</v>
      </c>
      <c r="D3111" s="250"/>
      <c r="F3111" s="250"/>
    </row>
    <row r="3112" spans="2:6" x14ac:dyDescent="0.35">
      <c r="B3112" s="84">
        <v>3067</v>
      </c>
      <c r="C3112" s="113">
        <v>85.987086667140005</v>
      </c>
      <c r="D3112" s="250"/>
      <c r="F3112" s="250"/>
    </row>
    <row r="3113" spans="2:6" x14ac:dyDescent="0.35">
      <c r="B3113" s="84">
        <v>3068</v>
      </c>
      <c r="C3113" s="113">
        <v>103.31990694541368</v>
      </c>
      <c r="D3113" s="250"/>
      <c r="F3113" s="250"/>
    </row>
    <row r="3114" spans="2:6" x14ac:dyDescent="0.35">
      <c r="B3114" s="84">
        <v>3069</v>
      </c>
      <c r="C3114" s="113">
        <v>93.403050142384501</v>
      </c>
      <c r="D3114" s="250"/>
      <c r="F3114" s="250"/>
    </row>
    <row r="3115" spans="2:6" x14ac:dyDescent="0.35">
      <c r="B3115" s="84">
        <v>3070</v>
      </c>
      <c r="C3115" s="113">
        <v>78.405391324034355</v>
      </c>
      <c r="D3115" s="250"/>
      <c r="F3115" s="250"/>
    </row>
    <row r="3116" spans="2:6" x14ac:dyDescent="0.35">
      <c r="B3116" s="84">
        <v>3071</v>
      </c>
      <c r="C3116" s="113">
        <v>72.761688654045287</v>
      </c>
      <c r="D3116" s="250"/>
      <c r="F3116" s="250"/>
    </row>
    <row r="3117" spans="2:6" x14ac:dyDescent="0.35">
      <c r="B3117" s="84">
        <v>3072</v>
      </c>
      <c r="C3117" s="113">
        <v>75.314837541485602</v>
      </c>
      <c r="D3117" s="250"/>
      <c r="F3117" s="250"/>
    </row>
    <row r="3118" spans="2:6" x14ac:dyDescent="0.35">
      <c r="B3118" s="84">
        <v>3073</v>
      </c>
      <c r="C3118" s="113">
        <v>66.980347589278026</v>
      </c>
      <c r="D3118" s="250"/>
      <c r="F3118" s="250"/>
    </row>
    <row r="3119" spans="2:6" x14ac:dyDescent="0.35">
      <c r="B3119" s="84">
        <v>3074</v>
      </c>
      <c r="C3119" s="113">
        <v>65.375891050302627</v>
      </c>
      <c r="D3119" s="250"/>
      <c r="F3119" s="250"/>
    </row>
    <row r="3120" spans="2:6" x14ac:dyDescent="0.35">
      <c r="B3120" s="84">
        <v>3075</v>
      </c>
      <c r="C3120" s="113">
        <v>60.969665571516103</v>
      </c>
      <c r="D3120" s="250"/>
      <c r="F3120" s="250"/>
    </row>
    <row r="3121" spans="2:6" x14ac:dyDescent="0.35">
      <c r="B3121" s="84">
        <v>3076</v>
      </c>
      <c r="C3121" s="113">
        <v>65.223941306535835</v>
      </c>
      <c r="D3121" s="250"/>
      <c r="F3121" s="250"/>
    </row>
    <row r="3122" spans="2:6" x14ac:dyDescent="0.35">
      <c r="B3122" s="84">
        <v>3077</v>
      </c>
      <c r="C3122" s="113">
        <v>72.074532508958598</v>
      </c>
      <c r="D3122" s="250"/>
      <c r="F3122" s="250"/>
    </row>
    <row r="3123" spans="2:6" x14ac:dyDescent="0.35">
      <c r="B3123" s="84">
        <v>3078</v>
      </c>
      <c r="C3123" s="113">
        <v>75.344982273624098</v>
      </c>
      <c r="D3123" s="250"/>
      <c r="F3123" s="250"/>
    </row>
    <row r="3124" spans="2:6" x14ac:dyDescent="0.35">
      <c r="B3124" s="84">
        <v>3079</v>
      </c>
      <c r="C3124" s="113">
        <v>74.912576596279976</v>
      </c>
      <c r="D3124" s="250"/>
      <c r="F3124" s="250"/>
    </row>
    <row r="3125" spans="2:6" x14ac:dyDescent="0.35">
      <c r="B3125" s="84">
        <v>3080</v>
      </c>
      <c r="C3125" s="113">
        <v>8.7357208292579074</v>
      </c>
      <c r="D3125" s="250"/>
      <c r="F3125" s="250"/>
    </row>
    <row r="3126" spans="2:6" x14ac:dyDescent="0.35">
      <c r="B3126" s="84">
        <v>3081</v>
      </c>
      <c r="C3126" s="113">
        <v>10.121532933094237</v>
      </c>
      <c r="D3126" s="250"/>
      <c r="F3126" s="250"/>
    </row>
    <row r="3127" spans="2:6" x14ac:dyDescent="0.35">
      <c r="B3127" s="84">
        <v>3082</v>
      </c>
      <c r="C3127" s="113">
        <v>9.0897628866599938</v>
      </c>
      <c r="D3127" s="250"/>
      <c r="F3127" s="250"/>
    </row>
    <row r="3128" spans="2:6" x14ac:dyDescent="0.35">
      <c r="B3128" s="84">
        <v>3083</v>
      </c>
      <c r="C3128" s="113">
        <v>12.595155535608193</v>
      </c>
      <c r="D3128" s="250"/>
      <c r="F3128" s="250"/>
    </row>
    <row r="3129" spans="2:6" x14ac:dyDescent="0.35">
      <c r="B3129" s="84">
        <v>3084</v>
      </c>
      <c r="C3129" s="113">
        <v>11.286628944183038</v>
      </c>
      <c r="D3129" s="250"/>
      <c r="F3129" s="250"/>
    </row>
    <row r="3130" spans="2:6" x14ac:dyDescent="0.35">
      <c r="B3130" s="84">
        <v>3085</v>
      </c>
      <c r="C3130" s="113">
        <v>10.708551913987359</v>
      </c>
      <c r="D3130" s="250"/>
      <c r="F3130" s="250"/>
    </row>
    <row r="3131" spans="2:6" x14ac:dyDescent="0.35">
      <c r="B3131" s="84">
        <v>3086</v>
      </c>
      <c r="C3131" s="113">
        <v>9.8116510057323385</v>
      </c>
      <c r="D3131" s="250"/>
      <c r="F3131" s="250"/>
    </row>
    <row r="3132" spans="2:6" x14ac:dyDescent="0.35">
      <c r="B3132" s="84">
        <v>3087</v>
      </c>
      <c r="C3132" s="113">
        <v>6.6696440127873249</v>
      </c>
      <c r="D3132" s="250"/>
      <c r="F3132" s="250"/>
    </row>
    <row r="3133" spans="2:6" x14ac:dyDescent="0.35">
      <c r="B3133" s="84">
        <v>3088</v>
      </c>
      <c r="C3133" s="113">
        <v>9.5115354642385768</v>
      </c>
      <c r="D3133" s="250"/>
      <c r="F3133" s="250"/>
    </row>
    <row r="3134" spans="2:6" x14ac:dyDescent="0.35">
      <c r="B3134" s="84">
        <v>3089</v>
      </c>
      <c r="C3134" s="113">
        <v>9.3995179778417732</v>
      </c>
      <c r="D3134" s="250"/>
      <c r="F3134" s="250"/>
    </row>
    <row r="3135" spans="2:6" x14ac:dyDescent="0.35">
      <c r="B3135" s="84">
        <v>3090</v>
      </c>
      <c r="C3135" s="113">
        <v>75.096235385073143</v>
      </c>
      <c r="D3135" s="250"/>
      <c r="F3135" s="250"/>
    </row>
    <row r="3136" spans="2:6" x14ac:dyDescent="0.35">
      <c r="B3136" s="84">
        <v>3091</v>
      </c>
      <c r="C3136" s="113">
        <v>85.14639532603519</v>
      </c>
      <c r="D3136" s="250"/>
      <c r="F3136" s="250"/>
    </row>
    <row r="3137" spans="2:6" x14ac:dyDescent="0.35">
      <c r="B3137" s="84">
        <v>3092</v>
      </c>
      <c r="C3137" s="113">
        <v>100.49042430024947</v>
      </c>
      <c r="D3137" s="250"/>
      <c r="F3137" s="250"/>
    </row>
    <row r="3138" spans="2:6" x14ac:dyDescent="0.35">
      <c r="B3138" s="84">
        <v>3093</v>
      </c>
      <c r="C3138" s="113">
        <v>90.224176099755397</v>
      </c>
      <c r="D3138" s="250"/>
      <c r="F3138" s="250"/>
    </row>
    <row r="3139" spans="2:6" x14ac:dyDescent="0.35">
      <c r="B3139" s="84">
        <v>3094</v>
      </c>
      <c r="C3139" s="113">
        <v>81.56137143615436</v>
      </c>
      <c r="D3139" s="250"/>
      <c r="F3139" s="250"/>
    </row>
    <row r="3140" spans="2:6" x14ac:dyDescent="0.35">
      <c r="B3140" s="84">
        <v>3095</v>
      </c>
      <c r="C3140" s="113">
        <v>75.505937386178402</v>
      </c>
      <c r="D3140" s="250"/>
      <c r="F3140" s="250"/>
    </row>
    <row r="3141" spans="2:6" x14ac:dyDescent="0.35">
      <c r="B3141" s="84">
        <v>3096</v>
      </c>
      <c r="C3141" s="113">
        <v>71.657579706224027</v>
      </c>
      <c r="D3141" s="250"/>
      <c r="F3141" s="250"/>
    </row>
    <row r="3142" spans="2:6" x14ac:dyDescent="0.35">
      <c r="B3142" s="84">
        <v>3097</v>
      </c>
      <c r="C3142" s="113">
        <v>67.712551717665647</v>
      </c>
      <c r="D3142" s="250"/>
      <c r="F3142" s="250"/>
    </row>
    <row r="3143" spans="2:6" x14ac:dyDescent="0.35">
      <c r="B3143" s="84">
        <v>3098</v>
      </c>
      <c r="C3143" s="113">
        <v>67.41507859659076</v>
      </c>
      <c r="D3143" s="250"/>
      <c r="F3143" s="250"/>
    </row>
    <row r="3144" spans="2:6" x14ac:dyDescent="0.35">
      <c r="B3144" s="84">
        <v>3099</v>
      </c>
      <c r="C3144" s="113">
        <v>59.798735096142401</v>
      </c>
      <c r="D3144" s="250"/>
      <c r="F3144" s="250"/>
    </row>
    <row r="3145" spans="2:6" x14ac:dyDescent="0.35">
      <c r="B3145" s="84">
        <v>3100</v>
      </c>
      <c r="C3145" s="113">
        <v>62.028282609406077</v>
      </c>
      <c r="D3145" s="250"/>
      <c r="F3145" s="250"/>
    </row>
    <row r="3146" spans="2:6" x14ac:dyDescent="0.35">
      <c r="B3146" s="84">
        <v>3101</v>
      </c>
      <c r="C3146" s="113">
        <v>68.692530323890011</v>
      </c>
      <c r="D3146" s="250"/>
      <c r="F3146" s="250"/>
    </row>
    <row r="3147" spans="2:6" x14ac:dyDescent="0.35">
      <c r="B3147" s="84">
        <v>3102</v>
      </c>
      <c r="C3147" s="113">
        <v>69.43600173294368</v>
      </c>
      <c r="D3147" s="250"/>
      <c r="F3147" s="250"/>
    </row>
    <row r="3148" spans="2:6" x14ac:dyDescent="0.35">
      <c r="B3148" s="84">
        <v>3103</v>
      </c>
      <c r="C3148" s="113">
        <v>72.217180932850951</v>
      </c>
      <c r="D3148" s="250"/>
      <c r="F3148" s="250"/>
    </row>
    <row r="3149" spans="2:6" x14ac:dyDescent="0.35">
      <c r="B3149" s="84">
        <v>3104</v>
      </c>
      <c r="C3149" s="113">
        <v>6.6310646746717907</v>
      </c>
      <c r="D3149" s="250"/>
      <c r="F3149" s="250"/>
    </row>
    <row r="3150" spans="2:6" x14ac:dyDescent="0.35">
      <c r="B3150" s="84">
        <v>3105</v>
      </c>
      <c r="C3150" s="113">
        <v>6.2180015147938068</v>
      </c>
      <c r="D3150" s="250"/>
      <c r="F3150" s="250"/>
    </row>
    <row r="3151" spans="2:6" x14ac:dyDescent="0.35">
      <c r="B3151" s="84">
        <v>3106</v>
      </c>
      <c r="C3151" s="113">
        <v>6.1243118564222909</v>
      </c>
      <c r="D3151" s="250"/>
      <c r="F3151" s="250"/>
    </row>
    <row r="3152" spans="2:6" x14ac:dyDescent="0.35">
      <c r="B3152" s="84">
        <v>3107</v>
      </c>
      <c r="C3152" s="113">
        <v>5.4373882443324675</v>
      </c>
      <c r="D3152" s="250"/>
      <c r="F3152" s="250"/>
    </row>
    <row r="3153" spans="2:6" x14ac:dyDescent="0.35">
      <c r="B3153" s="84">
        <v>3108</v>
      </c>
      <c r="C3153" s="113">
        <v>4.7008505464579082</v>
      </c>
      <c r="D3153" s="250"/>
      <c r="F3153" s="250"/>
    </row>
    <row r="3154" spans="2:6" x14ac:dyDescent="0.35">
      <c r="B3154" s="84">
        <v>3109</v>
      </c>
      <c r="C3154" s="113">
        <v>3.678254983717983</v>
      </c>
      <c r="D3154" s="250"/>
      <c r="F3154" s="250"/>
    </row>
    <row r="3155" spans="2:6" x14ac:dyDescent="0.35">
      <c r="B3155" s="84">
        <v>3110</v>
      </c>
      <c r="C3155" s="113">
        <v>2.3416130390360368</v>
      </c>
      <c r="D3155" s="250"/>
      <c r="F3155" s="250"/>
    </row>
    <row r="3156" spans="2:6" x14ac:dyDescent="0.35">
      <c r="B3156" s="84">
        <v>3111</v>
      </c>
      <c r="C3156" s="113">
        <v>3.4090874701700731</v>
      </c>
      <c r="D3156" s="250"/>
      <c r="F3156" s="250"/>
    </row>
    <row r="3157" spans="2:6" x14ac:dyDescent="0.35">
      <c r="B3157" s="84">
        <v>3112</v>
      </c>
      <c r="C3157" s="113">
        <v>2.4869884408006695</v>
      </c>
      <c r="D3157" s="250"/>
      <c r="F3157" s="250"/>
    </row>
    <row r="3158" spans="2:6" x14ac:dyDescent="0.35">
      <c r="B3158" s="84">
        <v>3113</v>
      </c>
      <c r="C3158" s="113">
        <v>6.9135711264941877</v>
      </c>
      <c r="D3158" s="250"/>
      <c r="F3158" s="250"/>
    </row>
    <row r="3159" spans="2:6" x14ac:dyDescent="0.35">
      <c r="B3159" s="84">
        <v>3114</v>
      </c>
      <c r="C3159" s="113">
        <v>77.951190963075305</v>
      </c>
      <c r="D3159" s="250"/>
      <c r="F3159" s="250"/>
    </row>
    <row r="3160" spans="2:6" x14ac:dyDescent="0.35">
      <c r="B3160" s="84">
        <v>3115</v>
      </c>
      <c r="C3160" s="113">
        <v>87.161188047016324</v>
      </c>
      <c r="D3160" s="250"/>
      <c r="F3160" s="250"/>
    </row>
    <row r="3161" spans="2:6" x14ac:dyDescent="0.35">
      <c r="B3161" s="84">
        <v>3116</v>
      </c>
      <c r="C3161" s="113">
        <v>103.15368813138501</v>
      </c>
      <c r="D3161" s="250"/>
      <c r="F3161" s="250"/>
    </row>
    <row r="3162" spans="2:6" x14ac:dyDescent="0.35">
      <c r="B3162" s="84">
        <v>3117</v>
      </c>
      <c r="C3162" s="113">
        <v>86.166898091803361</v>
      </c>
      <c r="D3162" s="250"/>
      <c r="F3162" s="250"/>
    </row>
    <row r="3163" spans="2:6" x14ac:dyDescent="0.35">
      <c r="B3163" s="84">
        <v>3118</v>
      </c>
      <c r="C3163" s="113">
        <v>78.208457015056709</v>
      </c>
      <c r="D3163" s="250"/>
      <c r="F3163" s="250"/>
    </row>
    <row r="3164" spans="2:6" x14ac:dyDescent="0.35">
      <c r="B3164" s="84">
        <v>3119</v>
      </c>
      <c r="C3164" s="113">
        <v>67.934282499853978</v>
      </c>
      <c r="D3164" s="250"/>
      <c r="F3164" s="250"/>
    </row>
    <row r="3165" spans="2:6" x14ac:dyDescent="0.35">
      <c r="B3165" s="84">
        <v>3120</v>
      </c>
      <c r="C3165" s="113">
        <v>71.483771860752327</v>
      </c>
      <c r="D3165" s="250"/>
      <c r="F3165" s="250"/>
    </row>
    <row r="3166" spans="2:6" x14ac:dyDescent="0.35">
      <c r="B3166" s="84">
        <v>3121</v>
      </c>
      <c r="C3166" s="113">
        <v>67.562940224464384</v>
      </c>
      <c r="D3166" s="250"/>
      <c r="F3166" s="250"/>
    </row>
    <row r="3167" spans="2:6" x14ac:dyDescent="0.35">
      <c r="B3167" s="84">
        <v>3122</v>
      </c>
      <c r="C3167" s="113">
        <v>61.931680600504123</v>
      </c>
      <c r="D3167" s="250"/>
      <c r="F3167" s="250"/>
    </row>
    <row r="3168" spans="2:6" x14ac:dyDescent="0.35">
      <c r="B3168" s="84">
        <v>3123</v>
      </c>
      <c r="C3168" s="113">
        <v>58.276801676501108</v>
      </c>
      <c r="D3168" s="250"/>
      <c r="F3168" s="250"/>
    </row>
    <row r="3169" spans="2:6" x14ac:dyDescent="0.35">
      <c r="B3169" s="84">
        <v>3124</v>
      </c>
      <c r="C3169" s="113">
        <v>67.443572004146233</v>
      </c>
      <c r="D3169" s="250"/>
      <c r="F3169" s="250"/>
    </row>
    <row r="3170" spans="2:6" x14ac:dyDescent="0.35">
      <c r="B3170" s="84">
        <v>3125</v>
      </c>
      <c r="C3170" s="113">
        <v>71.476010688826747</v>
      </c>
      <c r="D3170" s="250"/>
      <c r="F3170" s="250"/>
    </row>
    <row r="3171" spans="2:6" x14ac:dyDescent="0.35">
      <c r="B3171" s="84">
        <v>3126</v>
      </c>
      <c r="C3171" s="113">
        <v>77.107481322545397</v>
      </c>
      <c r="D3171" s="250"/>
      <c r="F3171" s="250"/>
    </row>
    <row r="3172" spans="2:6" x14ac:dyDescent="0.35">
      <c r="B3172" s="84">
        <v>3127</v>
      </c>
      <c r="C3172" s="113">
        <v>75.256883539561173</v>
      </c>
      <c r="D3172" s="250"/>
      <c r="F3172" s="250"/>
    </row>
    <row r="3173" spans="2:6" x14ac:dyDescent="0.35">
      <c r="B3173" s="84">
        <v>3128</v>
      </c>
      <c r="C3173" s="113">
        <v>4.5589530264560203</v>
      </c>
      <c r="D3173" s="250"/>
      <c r="F3173" s="250"/>
    </row>
    <row r="3174" spans="2:6" x14ac:dyDescent="0.35">
      <c r="B3174" s="84">
        <v>3129</v>
      </c>
      <c r="C3174" s="113">
        <v>5.4857289862567908</v>
      </c>
      <c r="D3174" s="250"/>
      <c r="F3174" s="250"/>
    </row>
    <row r="3175" spans="2:6" x14ac:dyDescent="0.35">
      <c r="B3175" s="84">
        <v>3130</v>
      </c>
      <c r="C3175" s="113">
        <v>5.710918600404808</v>
      </c>
      <c r="D3175" s="250"/>
      <c r="F3175" s="250"/>
    </row>
    <row r="3176" spans="2:6" x14ac:dyDescent="0.35">
      <c r="B3176" s="84">
        <v>3131</v>
      </c>
      <c r="C3176" s="113">
        <v>7.321408379323227</v>
      </c>
      <c r="D3176" s="250"/>
      <c r="F3176" s="250"/>
    </row>
    <row r="3177" spans="2:6" x14ac:dyDescent="0.35">
      <c r="B3177" s="84">
        <v>3132</v>
      </c>
      <c r="C3177" s="113">
        <v>5.2431310670420661</v>
      </c>
      <c r="D3177" s="250"/>
      <c r="F3177" s="250"/>
    </row>
    <row r="3178" spans="2:6" x14ac:dyDescent="0.35">
      <c r="B3178" s="84">
        <v>3133</v>
      </c>
      <c r="C3178" s="113">
        <v>4.6957295518408717</v>
      </c>
      <c r="D3178" s="250"/>
      <c r="F3178" s="250"/>
    </row>
    <row r="3179" spans="2:6" x14ac:dyDescent="0.35">
      <c r="B3179" s="84">
        <v>3134</v>
      </c>
      <c r="C3179" s="113">
        <v>5.3983498453097516</v>
      </c>
      <c r="D3179" s="250"/>
      <c r="F3179" s="250"/>
    </row>
    <row r="3180" spans="2:6" x14ac:dyDescent="0.35">
      <c r="B3180" s="84">
        <v>3135</v>
      </c>
      <c r="C3180" s="113">
        <v>5.0633507528984296</v>
      </c>
      <c r="D3180" s="250"/>
      <c r="F3180" s="250"/>
    </row>
    <row r="3181" spans="2:6" x14ac:dyDescent="0.35">
      <c r="B3181" s="84">
        <v>3136</v>
      </c>
      <c r="C3181" s="113">
        <v>7.1238610435235987</v>
      </c>
      <c r="D3181" s="250"/>
      <c r="F3181" s="250"/>
    </row>
    <row r="3182" spans="2:6" x14ac:dyDescent="0.35">
      <c r="B3182" s="84">
        <v>3137</v>
      </c>
      <c r="C3182" s="113">
        <v>7.3016156639867553</v>
      </c>
      <c r="D3182" s="250"/>
      <c r="F3182" s="250"/>
    </row>
    <row r="3183" spans="2:6" x14ac:dyDescent="0.35">
      <c r="B3183" s="84">
        <v>3138</v>
      </c>
      <c r="C3183" s="113">
        <v>80.684265534970208</v>
      </c>
      <c r="D3183" s="250"/>
      <c r="F3183" s="250"/>
    </row>
    <row r="3184" spans="2:6" x14ac:dyDescent="0.35">
      <c r="B3184" s="84">
        <v>3139</v>
      </c>
      <c r="C3184" s="113">
        <v>86.717300652522454</v>
      </c>
      <c r="D3184" s="250"/>
      <c r="F3184" s="250"/>
    </row>
    <row r="3185" spans="2:6" x14ac:dyDescent="0.35">
      <c r="B3185" s="84">
        <v>3140</v>
      </c>
      <c r="C3185" s="113">
        <v>100.57866883456344</v>
      </c>
      <c r="D3185" s="250"/>
      <c r="F3185" s="250"/>
    </row>
    <row r="3186" spans="2:6" x14ac:dyDescent="0.35">
      <c r="B3186" s="84">
        <v>3141</v>
      </c>
      <c r="C3186" s="113">
        <v>86.921895714252116</v>
      </c>
      <c r="D3186" s="250"/>
      <c r="F3186" s="250"/>
    </row>
    <row r="3187" spans="2:6" x14ac:dyDescent="0.35">
      <c r="B3187" s="84">
        <v>3142</v>
      </c>
      <c r="C3187" s="113">
        <v>75.680992052938294</v>
      </c>
      <c r="D3187" s="250"/>
      <c r="F3187" s="250"/>
    </row>
    <row r="3188" spans="2:6" x14ac:dyDescent="0.35">
      <c r="B3188" s="84">
        <v>3143</v>
      </c>
      <c r="C3188" s="113">
        <v>70.58413574306276</v>
      </c>
      <c r="D3188" s="250"/>
      <c r="F3188" s="250"/>
    </row>
    <row r="3189" spans="2:6" x14ac:dyDescent="0.35">
      <c r="B3189" s="84">
        <v>3144</v>
      </c>
      <c r="C3189" s="113">
        <v>65.808183073738434</v>
      </c>
      <c r="D3189" s="250"/>
      <c r="F3189" s="250"/>
    </row>
    <row r="3190" spans="2:6" x14ac:dyDescent="0.35">
      <c r="B3190" s="84">
        <v>3145</v>
      </c>
      <c r="C3190" s="113">
        <v>59.621961341032275</v>
      </c>
      <c r="D3190" s="250"/>
      <c r="F3190" s="250"/>
    </row>
    <row r="3191" spans="2:6" x14ac:dyDescent="0.35">
      <c r="B3191" s="84">
        <v>3146</v>
      </c>
      <c r="C3191" s="113">
        <v>56.971613105117463</v>
      </c>
      <c r="D3191" s="250"/>
      <c r="F3191" s="250"/>
    </row>
    <row r="3192" spans="2:6" x14ac:dyDescent="0.35">
      <c r="B3192" s="84">
        <v>3147</v>
      </c>
      <c r="C3192" s="113">
        <v>55.222333559850014</v>
      </c>
      <c r="D3192" s="250"/>
      <c r="F3192" s="250"/>
    </row>
    <row r="3193" spans="2:6" x14ac:dyDescent="0.35">
      <c r="B3193" s="84">
        <v>3148</v>
      </c>
      <c r="C3193" s="113">
        <v>59.427472673204505</v>
      </c>
      <c r="D3193" s="250"/>
      <c r="F3193" s="250"/>
    </row>
    <row r="3194" spans="2:6" x14ac:dyDescent="0.35">
      <c r="B3194" s="84">
        <v>3149</v>
      </c>
      <c r="C3194" s="113">
        <v>71.392088263340824</v>
      </c>
      <c r="D3194" s="250"/>
      <c r="F3194" s="250"/>
    </row>
    <row r="3195" spans="2:6" x14ac:dyDescent="0.35">
      <c r="B3195" s="84">
        <v>3150</v>
      </c>
      <c r="C3195" s="113">
        <v>75.170284361792923</v>
      </c>
      <c r="D3195" s="250"/>
      <c r="F3195" s="250"/>
    </row>
    <row r="3196" spans="2:6" x14ac:dyDescent="0.35">
      <c r="B3196" s="84">
        <v>3151</v>
      </c>
      <c r="C3196" s="113">
        <v>75.719326492440246</v>
      </c>
      <c r="D3196" s="250"/>
      <c r="F3196" s="250"/>
    </row>
    <row r="3197" spans="2:6" x14ac:dyDescent="0.35">
      <c r="B3197" s="84">
        <v>3152</v>
      </c>
      <c r="C3197" s="113">
        <v>6.139656183688655</v>
      </c>
      <c r="D3197" s="250"/>
      <c r="F3197" s="250"/>
    </row>
    <row r="3198" spans="2:6" x14ac:dyDescent="0.35">
      <c r="B3198" s="84">
        <v>3153</v>
      </c>
      <c r="C3198" s="113">
        <v>7.2411165528486698</v>
      </c>
      <c r="D3198" s="250"/>
      <c r="F3198" s="250"/>
    </row>
    <row r="3199" spans="2:6" x14ac:dyDescent="0.35">
      <c r="B3199" s="84">
        <v>3154</v>
      </c>
      <c r="C3199" s="113">
        <v>8.117848269619822</v>
      </c>
      <c r="D3199" s="250"/>
      <c r="F3199" s="250"/>
    </row>
    <row r="3200" spans="2:6" x14ac:dyDescent="0.35">
      <c r="B3200" s="84">
        <v>3155</v>
      </c>
      <c r="C3200" s="113">
        <v>10.519441564042479</v>
      </c>
      <c r="D3200" s="250"/>
      <c r="F3200" s="250"/>
    </row>
    <row r="3201" spans="2:6" x14ac:dyDescent="0.35">
      <c r="B3201" s="84">
        <v>3156</v>
      </c>
      <c r="C3201" s="113">
        <v>6.3631835216223305</v>
      </c>
      <c r="D3201" s="250"/>
      <c r="F3201" s="250"/>
    </row>
    <row r="3202" spans="2:6" x14ac:dyDescent="0.35">
      <c r="B3202" s="84">
        <v>3157</v>
      </c>
      <c r="C3202" s="113">
        <v>6.8939573876238454</v>
      </c>
      <c r="D3202" s="250"/>
      <c r="F3202" s="250"/>
    </row>
    <row r="3203" spans="2:6" x14ac:dyDescent="0.35">
      <c r="B3203" s="84">
        <v>3158</v>
      </c>
      <c r="C3203" s="113">
        <v>5.6310237858349428</v>
      </c>
      <c r="D3203" s="250"/>
      <c r="F3203" s="250"/>
    </row>
    <row r="3204" spans="2:6" x14ac:dyDescent="0.35">
      <c r="B3204" s="84">
        <v>3159</v>
      </c>
      <c r="C3204" s="113">
        <v>3.9976089485364734</v>
      </c>
      <c r="D3204" s="250"/>
      <c r="F3204" s="250"/>
    </row>
    <row r="3205" spans="2:6" x14ac:dyDescent="0.35">
      <c r="B3205" s="84">
        <v>3160</v>
      </c>
      <c r="C3205" s="113">
        <v>5.8802136860091636</v>
      </c>
      <c r="D3205" s="250"/>
      <c r="F3205" s="250"/>
    </row>
    <row r="3206" spans="2:6" x14ac:dyDescent="0.35">
      <c r="B3206" s="84">
        <v>3161</v>
      </c>
      <c r="C3206" s="113">
        <v>2.2296261799411856</v>
      </c>
      <c r="D3206" s="250"/>
      <c r="F3206" s="250"/>
    </row>
    <row r="3207" spans="2:6" x14ac:dyDescent="0.35">
      <c r="B3207" s="84">
        <v>3162</v>
      </c>
      <c r="C3207" s="113">
        <v>74.252376556454976</v>
      </c>
      <c r="D3207" s="250"/>
      <c r="F3207" s="250"/>
    </row>
    <row r="3208" spans="2:6" x14ac:dyDescent="0.35">
      <c r="B3208" s="84">
        <v>3163</v>
      </c>
      <c r="C3208" s="113">
        <v>82.029733936762028</v>
      </c>
      <c r="D3208" s="250"/>
      <c r="F3208" s="250"/>
    </row>
    <row r="3209" spans="2:6" x14ac:dyDescent="0.35">
      <c r="B3209" s="84">
        <v>3164</v>
      </c>
      <c r="C3209" s="113">
        <v>103.79704515659228</v>
      </c>
      <c r="D3209" s="250"/>
      <c r="F3209" s="250"/>
    </row>
    <row r="3210" spans="2:6" x14ac:dyDescent="0.35">
      <c r="B3210" s="84">
        <v>3165</v>
      </c>
      <c r="C3210" s="113">
        <v>87.180369663286854</v>
      </c>
      <c r="D3210" s="250"/>
      <c r="F3210" s="250"/>
    </row>
    <row r="3211" spans="2:6" x14ac:dyDescent="0.35">
      <c r="B3211" s="84">
        <v>3166</v>
      </c>
      <c r="C3211" s="113">
        <v>73.04702319924138</v>
      </c>
      <c r="D3211" s="250"/>
      <c r="F3211" s="250"/>
    </row>
    <row r="3212" spans="2:6" x14ac:dyDescent="0.35">
      <c r="B3212" s="84">
        <v>3167</v>
      </c>
      <c r="C3212" s="113">
        <v>63.589343753854834</v>
      </c>
      <c r="D3212" s="250"/>
      <c r="F3212" s="250"/>
    </row>
    <row r="3213" spans="2:6" x14ac:dyDescent="0.35">
      <c r="B3213" s="84">
        <v>3168</v>
      </c>
      <c r="C3213" s="113">
        <v>58.902187571524003</v>
      </c>
      <c r="D3213" s="250"/>
      <c r="F3213" s="250"/>
    </row>
    <row r="3214" spans="2:6" x14ac:dyDescent="0.35">
      <c r="B3214" s="84">
        <v>3169</v>
      </c>
      <c r="C3214" s="113">
        <v>53.267733907650815</v>
      </c>
      <c r="D3214" s="250"/>
      <c r="F3214" s="250"/>
    </row>
    <row r="3215" spans="2:6" x14ac:dyDescent="0.35">
      <c r="B3215" s="84">
        <v>3170</v>
      </c>
      <c r="C3215" s="113">
        <v>51.654756529352973</v>
      </c>
      <c r="D3215" s="250"/>
      <c r="F3215" s="250"/>
    </row>
    <row r="3216" spans="2:6" x14ac:dyDescent="0.35">
      <c r="B3216" s="84">
        <v>3171</v>
      </c>
      <c r="C3216" s="113">
        <v>52.261055636396669</v>
      </c>
      <c r="D3216" s="250"/>
      <c r="F3216" s="250"/>
    </row>
    <row r="3217" spans="2:6" x14ac:dyDescent="0.35">
      <c r="B3217" s="84">
        <v>3172</v>
      </c>
      <c r="C3217" s="113">
        <v>51.230170995051012</v>
      </c>
      <c r="D3217" s="250"/>
      <c r="F3217" s="250"/>
    </row>
    <row r="3218" spans="2:6" x14ac:dyDescent="0.35">
      <c r="B3218" s="84">
        <v>3173</v>
      </c>
      <c r="C3218" s="113">
        <v>60.741409224139645</v>
      </c>
      <c r="D3218" s="250"/>
      <c r="F3218" s="250"/>
    </row>
    <row r="3219" spans="2:6" x14ac:dyDescent="0.35">
      <c r="B3219" s="84">
        <v>3174</v>
      </c>
      <c r="C3219" s="113">
        <v>72.183022569498206</v>
      </c>
      <c r="D3219" s="250"/>
      <c r="F3219" s="250"/>
    </row>
    <row r="3220" spans="2:6" x14ac:dyDescent="0.35">
      <c r="B3220" s="84">
        <v>3175</v>
      </c>
      <c r="C3220" s="113">
        <v>70.917908138106171</v>
      </c>
      <c r="D3220" s="250"/>
      <c r="F3220" s="250"/>
    </row>
    <row r="3221" spans="2:6" x14ac:dyDescent="0.35">
      <c r="B3221" s="84">
        <v>3176</v>
      </c>
      <c r="C3221" s="113">
        <v>0</v>
      </c>
      <c r="D3221" s="250"/>
      <c r="F3221" s="250"/>
    </row>
    <row r="3222" spans="2:6" x14ac:dyDescent="0.35">
      <c r="B3222" s="84">
        <v>3177</v>
      </c>
      <c r="C3222" s="113">
        <v>0</v>
      </c>
      <c r="D3222" s="250"/>
      <c r="F3222" s="250"/>
    </row>
    <row r="3223" spans="2:6" x14ac:dyDescent="0.35">
      <c r="B3223" s="84">
        <v>3178</v>
      </c>
      <c r="C3223" s="113">
        <v>0</v>
      </c>
      <c r="D3223" s="250"/>
      <c r="F3223" s="250"/>
    </row>
    <row r="3224" spans="2:6" x14ac:dyDescent="0.35">
      <c r="B3224" s="84">
        <v>3179</v>
      </c>
      <c r="C3224" s="113">
        <v>0</v>
      </c>
      <c r="D3224" s="250"/>
      <c r="F3224" s="250"/>
    </row>
    <row r="3225" spans="2:6" x14ac:dyDescent="0.35">
      <c r="B3225" s="84">
        <v>3180</v>
      </c>
      <c r="C3225" s="113">
        <v>0</v>
      </c>
      <c r="D3225" s="250"/>
      <c r="F3225" s="250"/>
    </row>
    <row r="3226" spans="2:6" x14ac:dyDescent="0.35">
      <c r="B3226" s="84">
        <v>3181</v>
      </c>
      <c r="C3226" s="113">
        <v>0</v>
      </c>
      <c r="D3226" s="250"/>
      <c r="F3226" s="250"/>
    </row>
    <row r="3227" spans="2:6" x14ac:dyDescent="0.35">
      <c r="B3227" s="84">
        <v>3182</v>
      </c>
      <c r="C3227" s="113">
        <v>0</v>
      </c>
      <c r="D3227" s="250"/>
      <c r="F3227" s="250"/>
    </row>
    <row r="3228" spans="2:6" x14ac:dyDescent="0.35">
      <c r="B3228" s="84">
        <v>3183</v>
      </c>
      <c r="C3228" s="113">
        <v>0</v>
      </c>
      <c r="D3228" s="250"/>
      <c r="F3228" s="250"/>
    </row>
    <row r="3229" spans="2:6" x14ac:dyDescent="0.35">
      <c r="B3229" s="84">
        <v>3184</v>
      </c>
      <c r="C3229" s="113">
        <v>0</v>
      </c>
      <c r="D3229" s="250"/>
      <c r="F3229" s="250"/>
    </row>
    <row r="3230" spans="2:6" x14ac:dyDescent="0.35">
      <c r="B3230" s="84">
        <v>3185</v>
      </c>
      <c r="C3230" s="113">
        <v>0</v>
      </c>
      <c r="D3230" s="250"/>
      <c r="F3230" s="250"/>
    </row>
    <row r="3231" spans="2:6" x14ac:dyDescent="0.35">
      <c r="B3231" s="84">
        <v>3186</v>
      </c>
      <c r="C3231" s="113">
        <v>74.063513496718215</v>
      </c>
      <c r="D3231" s="250"/>
      <c r="F3231" s="250"/>
    </row>
    <row r="3232" spans="2:6" x14ac:dyDescent="0.35">
      <c r="B3232" s="84">
        <v>3187</v>
      </c>
      <c r="C3232" s="113">
        <v>81.236082342663451</v>
      </c>
      <c r="D3232" s="250"/>
      <c r="F3232" s="250"/>
    </row>
    <row r="3233" spans="2:6" x14ac:dyDescent="0.35">
      <c r="B3233" s="84">
        <v>3188</v>
      </c>
      <c r="C3233" s="113">
        <v>102.65140513320587</v>
      </c>
      <c r="D3233" s="250"/>
      <c r="F3233" s="250"/>
    </row>
    <row r="3234" spans="2:6" x14ac:dyDescent="0.35">
      <c r="B3234" s="84">
        <v>3189</v>
      </c>
      <c r="C3234" s="113">
        <v>86.143426487550173</v>
      </c>
      <c r="D3234" s="250"/>
      <c r="F3234" s="250"/>
    </row>
    <row r="3235" spans="2:6" x14ac:dyDescent="0.35">
      <c r="B3235" s="84">
        <v>3190</v>
      </c>
      <c r="C3235" s="113">
        <v>73.502228290221481</v>
      </c>
      <c r="D3235" s="250"/>
      <c r="F3235" s="250"/>
    </row>
    <row r="3236" spans="2:6" x14ac:dyDescent="0.35">
      <c r="B3236" s="84">
        <v>3191</v>
      </c>
      <c r="C3236" s="113">
        <v>68.027858215793998</v>
      </c>
      <c r="D3236" s="250"/>
      <c r="F3236" s="250"/>
    </row>
    <row r="3237" spans="2:6" x14ac:dyDescent="0.35">
      <c r="B3237" s="84">
        <v>3192</v>
      </c>
      <c r="C3237" s="113">
        <v>67.137610926709428</v>
      </c>
      <c r="D3237" s="250"/>
      <c r="F3237" s="250"/>
    </row>
    <row r="3238" spans="2:6" x14ac:dyDescent="0.35">
      <c r="B3238" s="84">
        <v>3193</v>
      </c>
      <c r="C3238" s="113">
        <v>58.369454652201547</v>
      </c>
      <c r="D3238" s="250"/>
      <c r="F3238" s="250"/>
    </row>
    <row r="3239" spans="2:6" x14ac:dyDescent="0.35">
      <c r="B3239" s="84">
        <v>3194</v>
      </c>
      <c r="C3239" s="113">
        <v>56.996366048244973</v>
      </c>
      <c r="D3239" s="250"/>
      <c r="F3239" s="250"/>
    </row>
    <row r="3240" spans="2:6" x14ac:dyDescent="0.35">
      <c r="B3240" s="84">
        <v>3195</v>
      </c>
      <c r="C3240" s="113">
        <v>53.873892263172323</v>
      </c>
      <c r="D3240" s="250"/>
      <c r="F3240" s="250"/>
    </row>
    <row r="3241" spans="2:6" x14ac:dyDescent="0.35">
      <c r="B3241" s="84">
        <v>3196</v>
      </c>
      <c r="C3241" s="113">
        <v>57.920862903227366</v>
      </c>
      <c r="D3241" s="250"/>
      <c r="F3241" s="250"/>
    </row>
    <row r="3242" spans="2:6" x14ac:dyDescent="0.35">
      <c r="B3242" s="84">
        <v>3197</v>
      </c>
      <c r="C3242" s="113">
        <v>69.666333952604134</v>
      </c>
      <c r="D3242" s="250"/>
      <c r="F3242" s="250"/>
    </row>
    <row r="3243" spans="2:6" x14ac:dyDescent="0.35">
      <c r="B3243" s="84">
        <v>3198</v>
      </c>
      <c r="C3243" s="113">
        <v>74.543638961062967</v>
      </c>
      <c r="D3243" s="250"/>
      <c r="F3243" s="250"/>
    </row>
    <row r="3244" spans="2:6" x14ac:dyDescent="0.35">
      <c r="B3244" s="84">
        <v>3199</v>
      </c>
      <c r="C3244" s="113">
        <v>76.701976186538332</v>
      </c>
      <c r="D3244" s="250"/>
      <c r="F3244" s="250"/>
    </row>
    <row r="3245" spans="2:6" x14ac:dyDescent="0.35">
      <c r="B3245" s="84">
        <v>3200</v>
      </c>
      <c r="C3245" s="113">
        <v>8.7610114288631777</v>
      </c>
      <c r="D3245" s="250"/>
      <c r="F3245" s="250"/>
    </row>
    <row r="3246" spans="2:6" x14ac:dyDescent="0.35">
      <c r="B3246" s="84">
        <v>3201</v>
      </c>
      <c r="C3246" s="113">
        <v>11.514172874191411</v>
      </c>
      <c r="D3246" s="250"/>
      <c r="F3246" s="250"/>
    </row>
    <row r="3247" spans="2:6" x14ac:dyDescent="0.35">
      <c r="B3247" s="84">
        <v>3202</v>
      </c>
      <c r="C3247" s="113">
        <v>12.870528409340963</v>
      </c>
      <c r="D3247" s="250"/>
      <c r="F3247" s="250"/>
    </row>
    <row r="3248" spans="2:6" x14ac:dyDescent="0.35">
      <c r="B3248" s="84">
        <v>3203</v>
      </c>
      <c r="C3248" s="113">
        <v>7.3039872574000988</v>
      </c>
      <c r="D3248" s="250"/>
      <c r="F3248" s="250"/>
    </row>
    <row r="3249" spans="2:6" x14ac:dyDescent="0.35">
      <c r="B3249" s="84">
        <v>3204</v>
      </c>
      <c r="C3249" s="113">
        <v>3.8521318470902033</v>
      </c>
      <c r="D3249" s="250"/>
      <c r="F3249" s="250"/>
    </row>
    <row r="3250" spans="2:6" x14ac:dyDescent="0.35">
      <c r="B3250" s="84">
        <v>3205</v>
      </c>
      <c r="C3250" s="113">
        <v>4.9256881261907761</v>
      </c>
      <c r="D3250" s="250"/>
      <c r="F3250" s="250"/>
    </row>
    <row r="3251" spans="2:6" x14ac:dyDescent="0.35">
      <c r="B3251" s="84">
        <v>3206</v>
      </c>
      <c r="C3251" s="113">
        <v>3.5800168113726456</v>
      </c>
      <c r="D3251" s="250"/>
      <c r="F3251" s="250"/>
    </row>
    <row r="3252" spans="2:6" x14ac:dyDescent="0.35">
      <c r="B3252" s="84">
        <v>3207</v>
      </c>
      <c r="C3252" s="113">
        <v>1.7312101791957428</v>
      </c>
      <c r="D3252" s="250"/>
      <c r="F3252" s="250"/>
    </row>
    <row r="3253" spans="2:6" x14ac:dyDescent="0.35">
      <c r="B3253" s="84">
        <v>3208</v>
      </c>
      <c r="C3253" s="113">
        <v>3.942012330967902</v>
      </c>
      <c r="D3253" s="250"/>
      <c r="F3253" s="250"/>
    </row>
    <row r="3254" spans="2:6" x14ac:dyDescent="0.35">
      <c r="B3254" s="84">
        <v>3209</v>
      </c>
      <c r="C3254" s="113">
        <v>6.0372419826568189</v>
      </c>
      <c r="D3254" s="250"/>
      <c r="F3254" s="250"/>
    </row>
    <row r="3255" spans="2:6" x14ac:dyDescent="0.35">
      <c r="B3255" s="84">
        <v>3210</v>
      </c>
      <c r="C3255" s="113">
        <v>75.54645904991466</v>
      </c>
      <c r="D3255" s="250"/>
      <c r="F3255" s="250"/>
    </row>
    <row r="3256" spans="2:6" x14ac:dyDescent="0.35">
      <c r="B3256" s="84">
        <v>3211</v>
      </c>
      <c r="C3256" s="113">
        <v>85.790277564504535</v>
      </c>
      <c r="D3256" s="250"/>
      <c r="F3256" s="250"/>
    </row>
    <row r="3257" spans="2:6" x14ac:dyDescent="0.35">
      <c r="B3257" s="84">
        <v>3212</v>
      </c>
      <c r="C3257" s="113">
        <v>99.462517330817917</v>
      </c>
      <c r="D3257" s="250"/>
      <c r="F3257" s="250"/>
    </row>
    <row r="3258" spans="2:6" x14ac:dyDescent="0.35">
      <c r="B3258" s="84">
        <v>3213</v>
      </c>
      <c r="C3258" s="113">
        <v>90.474954810684338</v>
      </c>
      <c r="D3258" s="250"/>
      <c r="F3258" s="250"/>
    </row>
    <row r="3259" spans="2:6" x14ac:dyDescent="0.35">
      <c r="B3259" s="84">
        <v>3214</v>
      </c>
      <c r="C3259" s="113">
        <v>75.873803605905891</v>
      </c>
      <c r="D3259" s="250"/>
      <c r="F3259" s="250"/>
    </row>
    <row r="3260" spans="2:6" x14ac:dyDescent="0.35">
      <c r="B3260" s="84">
        <v>3215</v>
      </c>
      <c r="C3260" s="113">
        <v>67.846981678811758</v>
      </c>
      <c r="D3260" s="250"/>
      <c r="F3260" s="250"/>
    </row>
    <row r="3261" spans="2:6" x14ac:dyDescent="0.35">
      <c r="B3261" s="84">
        <v>3216</v>
      </c>
      <c r="C3261" s="113">
        <v>67.662481407096138</v>
      </c>
      <c r="D3261" s="250"/>
      <c r="F3261" s="250"/>
    </row>
    <row r="3262" spans="2:6" x14ac:dyDescent="0.35">
      <c r="B3262" s="84">
        <v>3217</v>
      </c>
      <c r="C3262" s="113">
        <v>58.253049877662974</v>
      </c>
      <c r="D3262" s="250"/>
      <c r="F3262" s="250"/>
    </row>
    <row r="3263" spans="2:6" x14ac:dyDescent="0.35">
      <c r="B3263" s="84">
        <v>3218</v>
      </c>
      <c r="C3263" s="113">
        <v>51.47467688767442</v>
      </c>
      <c r="D3263" s="250"/>
      <c r="F3263" s="250"/>
    </row>
    <row r="3264" spans="2:6" x14ac:dyDescent="0.35">
      <c r="B3264" s="84">
        <v>3219</v>
      </c>
      <c r="C3264" s="113">
        <v>51.676136331625372</v>
      </c>
      <c r="D3264" s="250"/>
      <c r="F3264" s="250"/>
    </row>
    <row r="3265" spans="2:6" x14ac:dyDescent="0.35">
      <c r="B3265" s="84">
        <v>3220</v>
      </c>
      <c r="C3265" s="113">
        <v>57.487024177580956</v>
      </c>
      <c r="D3265" s="250"/>
      <c r="F3265" s="250"/>
    </row>
    <row r="3266" spans="2:6" x14ac:dyDescent="0.35">
      <c r="B3266" s="84">
        <v>3221</v>
      </c>
      <c r="C3266" s="113">
        <v>67.901222056859751</v>
      </c>
      <c r="D3266" s="250"/>
      <c r="F3266" s="250"/>
    </row>
    <row r="3267" spans="2:6" x14ac:dyDescent="0.35">
      <c r="B3267" s="84">
        <v>3222</v>
      </c>
      <c r="C3267" s="113">
        <v>72.246529157908256</v>
      </c>
      <c r="D3267" s="250"/>
      <c r="F3267" s="250"/>
    </row>
    <row r="3268" spans="2:6" x14ac:dyDescent="0.35">
      <c r="B3268" s="84">
        <v>3223</v>
      </c>
      <c r="C3268" s="113">
        <v>72.309132354380864</v>
      </c>
      <c r="D3268" s="250"/>
      <c r="F3268" s="250"/>
    </row>
    <row r="3269" spans="2:6" x14ac:dyDescent="0.35">
      <c r="B3269" s="84">
        <v>3224</v>
      </c>
      <c r="C3269" s="113">
        <v>4.8996235686851337</v>
      </c>
      <c r="D3269" s="250"/>
      <c r="F3269" s="250"/>
    </row>
    <row r="3270" spans="2:6" x14ac:dyDescent="0.35">
      <c r="B3270" s="84">
        <v>3225</v>
      </c>
      <c r="C3270" s="113">
        <v>8.7530395481928078</v>
      </c>
      <c r="D3270" s="250"/>
      <c r="F3270" s="250"/>
    </row>
    <row r="3271" spans="2:6" x14ac:dyDescent="0.35">
      <c r="B3271" s="84">
        <v>3226</v>
      </c>
      <c r="C3271" s="113">
        <v>9.519272064252613</v>
      </c>
      <c r="D3271" s="250"/>
      <c r="F3271" s="250"/>
    </row>
    <row r="3272" spans="2:6" x14ac:dyDescent="0.35">
      <c r="B3272" s="84">
        <v>3227</v>
      </c>
      <c r="C3272" s="113">
        <v>3.8936292895903875</v>
      </c>
      <c r="D3272" s="250"/>
      <c r="F3272" s="250"/>
    </row>
    <row r="3273" spans="2:6" x14ac:dyDescent="0.35">
      <c r="B3273" s="84">
        <v>3228</v>
      </c>
      <c r="C3273" s="113">
        <v>1.3440225971739526</v>
      </c>
      <c r="D3273" s="250"/>
      <c r="F3273" s="250"/>
    </row>
    <row r="3274" spans="2:6" x14ac:dyDescent="0.35">
      <c r="B3274" s="84">
        <v>3229</v>
      </c>
      <c r="C3274" s="113">
        <v>1.3540945352916101</v>
      </c>
      <c r="D3274" s="250"/>
      <c r="F3274" s="250"/>
    </row>
    <row r="3275" spans="2:6" x14ac:dyDescent="0.35">
      <c r="B3275" s="84">
        <v>3230</v>
      </c>
      <c r="C3275" s="113">
        <v>1.4037510515554685</v>
      </c>
      <c r="D3275" s="250"/>
      <c r="F3275" s="250"/>
    </row>
    <row r="3276" spans="2:6" x14ac:dyDescent="0.35">
      <c r="B3276" s="84">
        <v>3231</v>
      </c>
      <c r="C3276" s="113">
        <v>0.76510331218524752</v>
      </c>
      <c r="D3276" s="250"/>
      <c r="F3276" s="250"/>
    </row>
    <row r="3277" spans="2:6" x14ac:dyDescent="0.35">
      <c r="B3277" s="84">
        <v>3232</v>
      </c>
      <c r="C3277" s="113">
        <v>10.059371990212876</v>
      </c>
      <c r="D3277" s="250"/>
      <c r="F3277" s="250"/>
    </row>
    <row r="3278" spans="2:6" x14ac:dyDescent="0.35">
      <c r="B3278" s="84">
        <v>3233</v>
      </c>
      <c r="C3278" s="113">
        <v>4.9255169291026251</v>
      </c>
      <c r="D3278" s="250"/>
      <c r="F3278" s="250"/>
    </row>
    <row r="3279" spans="2:6" x14ac:dyDescent="0.35">
      <c r="B3279" s="84">
        <v>3234</v>
      </c>
      <c r="C3279" s="113">
        <v>69.948782963226535</v>
      </c>
      <c r="D3279" s="250"/>
      <c r="F3279" s="250"/>
    </row>
    <row r="3280" spans="2:6" x14ac:dyDescent="0.35">
      <c r="B3280" s="84">
        <v>3235</v>
      </c>
      <c r="C3280" s="113">
        <v>76.527306307512617</v>
      </c>
      <c r="D3280" s="250"/>
      <c r="F3280" s="250"/>
    </row>
    <row r="3281" spans="2:6" x14ac:dyDescent="0.35">
      <c r="B3281" s="84">
        <v>3236</v>
      </c>
      <c r="C3281" s="113">
        <v>85.676633147008886</v>
      </c>
      <c r="D3281" s="250"/>
      <c r="F3281" s="250"/>
    </row>
    <row r="3282" spans="2:6" x14ac:dyDescent="0.35">
      <c r="B3282" s="84">
        <v>3237</v>
      </c>
      <c r="C3282" s="113">
        <v>79.386102886703185</v>
      </c>
      <c r="D3282" s="250"/>
      <c r="F3282" s="250"/>
    </row>
    <row r="3283" spans="2:6" x14ac:dyDescent="0.35">
      <c r="B3283" s="84">
        <v>3238</v>
      </c>
      <c r="C3283" s="113">
        <v>67.278768008549349</v>
      </c>
      <c r="D3283" s="250"/>
      <c r="F3283" s="250"/>
    </row>
    <row r="3284" spans="2:6" x14ac:dyDescent="0.35">
      <c r="B3284" s="84">
        <v>3239</v>
      </c>
      <c r="C3284" s="113">
        <v>61.396073655110186</v>
      </c>
      <c r="D3284" s="250"/>
      <c r="F3284" s="250"/>
    </row>
    <row r="3285" spans="2:6" x14ac:dyDescent="0.35">
      <c r="B3285" s="84">
        <v>3240</v>
      </c>
      <c r="C3285" s="113">
        <v>57.052503808274984</v>
      </c>
      <c r="D3285" s="250"/>
      <c r="F3285" s="250"/>
    </row>
    <row r="3286" spans="2:6" x14ac:dyDescent="0.35">
      <c r="B3286" s="84">
        <v>3241</v>
      </c>
      <c r="C3286" s="113">
        <v>59.183473598478628</v>
      </c>
      <c r="D3286" s="250"/>
      <c r="F3286" s="250"/>
    </row>
    <row r="3287" spans="2:6" x14ac:dyDescent="0.35">
      <c r="B3287" s="84">
        <v>3242</v>
      </c>
      <c r="C3287" s="113">
        <v>56.745278673289732</v>
      </c>
      <c r="D3287" s="250"/>
      <c r="F3287" s="250"/>
    </row>
    <row r="3288" spans="2:6" x14ac:dyDescent="0.35">
      <c r="B3288" s="84">
        <v>3243</v>
      </c>
      <c r="C3288" s="113">
        <v>55.819632401560696</v>
      </c>
      <c r="D3288" s="250"/>
      <c r="F3288" s="250"/>
    </row>
    <row r="3289" spans="2:6" x14ac:dyDescent="0.35">
      <c r="B3289" s="84">
        <v>3244</v>
      </c>
      <c r="C3289" s="113">
        <v>58.742293754688298</v>
      </c>
      <c r="D3289" s="250"/>
      <c r="F3289" s="250"/>
    </row>
    <row r="3290" spans="2:6" x14ac:dyDescent="0.35">
      <c r="B3290" s="84">
        <v>3245</v>
      </c>
      <c r="C3290" s="113">
        <v>55.819632401560696</v>
      </c>
      <c r="D3290" s="250"/>
      <c r="F3290" s="250"/>
    </row>
    <row r="3291" spans="2:6" x14ac:dyDescent="0.35">
      <c r="B3291" s="84">
        <v>3246</v>
      </c>
      <c r="C3291" s="113">
        <v>56.580880652556132</v>
      </c>
      <c r="D3291" s="250"/>
      <c r="F3291" s="250"/>
    </row>
    <row r="3292" spans="2:6" x14ac:dyDescent="0.35">
      <c r="B3292" s="84">
        <v>3247</v>
      </c>
      <c r="C3292" s="113">
        <v>59.518432756083541</v>
      </c>
      <c r="D3292" s="250"/>
      <c r="F3292" s="250"/>
    </row>
    <row r="3293" spans="2:6" x14ac:dyDescent="0.35">
      <c r="B3293" s="84">
        <v>3248</v>
      </c>
      <c r="C3293" s="113">
        <v>0</v>
      </c>
      <c r="D3293" s="250"/>
      <c r="F3293" s="250"/>
    </row>
    <row r="3294" spans="2:6" x14ac:dyDescent="0.35">
      <c r="B3294" s="84">
        <v>3249</v>
      </c>
      <c r="C3294" s="113">
        <v>0</v>
      </c>
      <c r="D3294" s="250"/>
      <c r="F3294" s="250"/>
    </row>
    <row r="3295" spans="2:6" x14ac:dyDescent="0.35">
      <c r="B3295" s="84">
        <v>3250</v>
      </c>
      <c r="C3295" s="113">
        <v>0</v>
      </c>
      <c r="D3295" s="250"/>
      <c r="F3295" s="250"/>
    </row>
    <row r="3296" spans="2:6" x14ac:dyDescent="0.35">
      <c r="B3296" s="84">
        <v>3251</v>
      </c>
      <c r="C3296" s="113">
        <v>0</v>
      </c>
      <c r="D3296" s="250"/>
      <c r="F3296" s="250"/>
    </row>
    <row r="3297" spans="2:6" x14ac:dyDescent="0.35">
      <c r="B3297" s="84">
        <v>3252</v>
      </c>
      <c r="C3297" s="113">
        <v>0</v>
      </c>
      <c r="D3297" s="250"/>
      <c r="F3297" s="250"/>
    </row>
    <row r="3298" spans="2:6" x14ac:dyDescent="0.35">
      <c r="B3298" s="84">
        <v>3253</v>
      </c>
      <c r="C3298" s="113">
        <v>0</v>
      </c>
      <c r="D3298" s="250"/>
      <c r="F3298" s="250"/>
    </row>
    <row r="3299" spans="2:6" x14ac:dyDescent="0.35">
      <c r="B3299" s="84">
        <v>3254</v>
      </c>
      <c r="C3299" s="113">
        <v>0</v>
      </c>
      <c r="D3299" s="250"/>
      <c r="F3299" s="250"/>
    </row>
    <row r="3300" spans="2:6" x14ac:dyDescent="0.35">
      <c r="B3300" s="84">
        <v>3255</v>
      </c>
      <c r="C3300" s="113">
        <v>0</v>
      </c>
      <c r="D3300" s="250"/>
      <c r="F3300" s="250"/>
    </row>
    <row r="3301" spans="2:6" x14ac:dyDescent="0.35">
      <c r="B3301" s="84">
        <v>3256</v>
      </c>
      <c r="C3301" s="113">
        <v>0</v>
      </c>
      <c r="D3301" s="250"/>
      <c r="F3301" s="250"/>
    </row>
    <row r="3302" spans="2:6" x14ac:dyDescent="0.35">
      <c r="B3302" s="84">
        <v>3257</v>
      </c>
      <c r="C3302" s="113">
        <v>0</v>
      </c>
      <c r="D3302" s="250"/>
      <c r="F3302" s="250"/>
    </row>
    <row r="3303" spans="2:6" x14ac:dyDescent="0.35">
      <c r="B3303" s="84">
        <v>3258</v>
      </c>
      <c r="C3303" s="113">
        <v>62.782175019758142</v>
      </c>
      <c r="D3303" s="250"/>
      <c r="F3303" s="250"/>
    </row>
    <row r="3304" spans="2:6" x14ac:dyDescent="0.35">
      <c r="B3304" s="84">
        <v>3259</v>
      </c>
      <c r="C3304" s="113">
        <v>75.474323438267334</v>
      </c>
      <c r="D3304" s="250"/>
      <c r="F3304" s="250"/>
    </row>
    <row r="3305" spans="2:6" x14ac:dyDescent="0.35">
      <c r="B3305" s="84">
        <v>3260</v>
      </c>
      <c r="C3305" s="113">
        <v>89.420808927055617</v>
      </c>
      <c r="D3305" s="250"/>
      <c r="F3305" s="250"/>
    </row>
    <row r="3306" spans="2:6" x14ac:dyDescent="0.35">
      <c r="B3306" s="84">
        <v>3261</v>
      </c>
      <c r="C3306" s="113">
        <v>80.561313998813688</v>
      </c>
      <c r="D3306" s="250"/>
      <c r="F3306" s="250"/>
    </row>
    <row r="3307" spans="2:6" x14ac:dyDescent="0.35">
      <c r="B3307" s="84">
        <v>3262</v>
      </c>
      <c r="C3307" s="113">
        <v>65.611686456495789</v>
      </c>
      <c r="D3307" s="250"/>
      <c r="F3307" s="250"/>
    </row>
    <row r="3308" spans="2:6" x14ac:dyDescent="0.35">
      <c r="B3308" s="84">
        <v>3263</v>
      </c>
      <c r="C3308" s="113">
        <v>63.334270272429421</v>
      </c>
      <c r="D3308" s="250"/>
      <c r="F3308" s="250"/>
    </row>
    <row r="3309" spans="2:6" x14ac:dyDescent="0.35">
      <c r="B3309" s="84">
        <v>3264</v>
      </c>
      <c r="C3309" s="113">
        <v>61.496875762677867</v>
      </c>
      <c r="D3309" s="250"/>
      <c r="F3309" s="250"/>
    </row>
    <row r="3310" spans="2:6" x14ac:dyDescent="0.35">
      <c r="B3310" s="84">
        <v>3265</v>
      </c>
      <c r="C3310" s="113">
        <v>57.960219134730913</v>
      </c>
      <c r="D3310" s="250"/>
      <c r="F3310" s="250"/>
    </row>
    <row r="3311" spans="2:6" x14ac:dyDescent="0.35">
      <c r="B3311" s="84">
        <v>3266</v>
      </c>
      <c r="C3311" s="113">
        <v>56.744161867009751</v>
      </c>
      <c r="D3311" s="250"/>
      <c r="F3311" s="250"/>
    </row>
    <row r="3312" spans="2:6" x14ac:dyDescent="0.35">
      <c r="B3312" s="84">
        <v>3267</v>
      </c>
      <c r="C3312" s="113">
        <v>55.937703643272634</v>
      </c>
      <c r="D3312" s="250"/>
      <c r="F3312" s="250"/>
    </row>
    <row r="3313" spans="2:6" x14ac:dyDescent="0.35">
      <c r="B3313" s="84">
        <v>3268</v>
      </c>
      <c r="C3313" s="113">
        <v>59.417568603722508</v>
      </c>
      <c r="D3313" s="250"/>
      <c r="F3313" s="250"/>
    </row>
    <row r="3314" spans="2:6" x14ac:dyDescent="0.35">
      <c r="B3314" s="84">
        <v>3269</v>
      </c>
      <c r="C3314" s="113">
        <v>58.841979055976012</v>
      </c>
      <c r="D3314" s="250"/>
      <c r="F3314" s="250"/>
    </row>
    <row r="3315" spans="2:6" x14ac:dyDescent="0.35">
      <c r="B3315" s="84">
        <v>3270</v>
      </c>
      <c r="C3315" s="113">
        <v>56.174073624272062</v>
      </c>
      <c r="D3315" s="250"/>
      <c r="F3315" s="250"/>
    </row>
    <row r="3316" spans="2:6" x14ac:dyDescent="0.35">
      <c r="B3316" s="84">
        <v>3271</v>
      </c>
      <c r="C3316" s="113">
        <v>52.706121264142055</v>
      </c>
      <c r="D3316" s="250"/>
      <c r="F3316" s="250"/>
    </row>
    <row r="3317" spans="2:6" x14ac:dyDescent="0.35">
      <c r="B3317" s="84">
        <v>3272</v>
      </c>
      <c r="C3317" s="113">
        <v>0</v>
      </c>
      <c r="D3317" s="250"/>
      <c r="F3317" s="250"/>
    </row>
    <row r="3318" spans="2:6" x14ac:dyDescent="0.35">
      <c r="B3318" s="84">
        <v>3273</v>
      </c>
      <c r="C3318" s="113">
        <v>0</v>
      </c>
      <c r="D3318" s="250"/>
      <c r="F3318" s="250"/>
    </row>
    <row r="3319" spans="2:6" x14ac:dyDescent="0.35">
      <c r="B3319" s="84">
        <v>3274</v>
      </c>
      <c r="C3319" s="113">
        <v>0</v>
      </c>
      <c r="D3319" s="250"/>
      <c r="F3319" s="250"/>
    </row>
    <row r="3320" spans="2:6" x14ac:dyDescent="0.35">
      <c r="B3320" s="84">
        <v>3275</v>
      </c>
      <c r="C3320" s="113">
        <v>0</v>
      </c>
      <c r="D3320" s="250"/>
      <c r="F3320" s="250"/>
    </row>
    <row r="3321" spans="2:6" x14ac:dyDescent="0.35">
      <c r="B3321" s="84">
        <v>3276</v>
      </c>
      <c r="C3321" s="113">
        <v>0</v>
      </c>
      <c r="D3321" s="250"/>
      <c r="F3321" s="250"/>
    </row>
    <row r="3322" spans="2:6" x14ac:dyDescent="0.35">
      <c r="B3322" s="84">
        <v>3277</v>
      </c>
      <c r="C3322" s="113">
        <v>0</v>
      </c>
      <c r="D3322" s="250"/>
      <c r="F3322" s="250"/>
    </row>
    <row r="3323" spans="2:6" x14ac:dyDescent="0.35">
      <c r="B3323" s="84">
        <v>3278</v>
      </c>
      <c r="C3323" s="113">
        <v>0</v>
      </c>
      <c r="D3323" s="250"/>
      <c r="F3323" s="250"/>
    </row>
    <row r="3324" spans="2:6" x14ac:dyDescent="0.35">
      <c r="B3324" s="84">
        <v>3279</v>
      </c>
      <c r="C3324" s="113">
        <v>0</v>
      </c>
      <c r="D3324" s="250"/>
      <c r="F3324" s="250"/>
    </row>
    <row r="3325" spans="2:6" x14ac:dyDescent="0.35">
      <c r="B3325" s="84">
        <v>3280</v>
      </c>
      <c r="C3325" s="113">
        <v>0</v>
      </c>
      <c r="D3325" s="250"/>
      <c r="F3325" s="250"/>
    </row>
    <row r="3326" spans="2:6" x14ac:dyDescent="0.35">
      <c r="B3326" s="84">
        <v>3281</v>
      </c>
      <c r="C3326" s="113">
        <v>0</v>
      </c>
      <c r="D3326" s="250"/>
      <c r="F3326" s="250"/>
    </row>
    <row r="3327" spans="2:6" x14ac:dyDescent="0.35">
      <c r="B3327" s="84">
        <v>3282</v>
      </c>
      <c r="C3327" s="113">
        <v>62.339051105776711</v>
      </c>
      <c r="D3327" s="250"/>
      <c r="F3327" s="250"/>
    </row>
    <row r="3328" spans="2:6" x14ac:dyDescent="0.35">
      <c r="B3328" s="84">
        <v>3283</v>
      </c>
      <c r="C3328" s="113">
        <v>78.434253030590042</v>
      </c>
      <c r="D3328" s="250"/>
      <c r="F3328" s="250"/>
    </row>
    <row r="3329" spans="2:6" x14ac:dyDescent="0.35">
      <c r="B3329" s="84">
        <v>3284</v>
      </c>
      <c r="C3329" s="113">
        <v>94.24011756756741</v>
      </c>
      <c r="D3329" s="250"/>
      <c r="F3329" s="250"/>
    </row>
    <row r="3330" spans="2:6" x14ac:dyDescent="0.35">
      <c r="B3330" s="84">
        <v>3285</v>
      </c>
      <c r="C3330" s="113">
        <v>77.978823565930981</v>
      </c>
      <c r="D3330" s="250"/>
      <c r="F3330" s="250"/>
    </row>
    <row r="3331" spans="2:6" x14ac:dyDescent="0.35">
      <c r="B3331" s="84">
        <v>3286</v>
      </c>
      <c r="C3331" s="113">
        <v>67.798682695078753</v>
      </c>
      <c r="D3331" s="250"/>
      <c r="F3331" s="250"/>
    </row>
    <row r="3332" spans="2:6" x14ac:dyDescent="0.35">
      <c r="B3332" s="84">
        <v>3287</v>
      </c>
      <c r="C3332" s="113">
        <v>61.493339209457908</v>
      </c>
      <c r="D3332" s="250"/>
      <c r="F3332" s="250"/>
    </row>
    <row r="3333" spans="2:6" x14ac:dyDescent="0.35">
      <c r="B3333" s="84">
        <v>3288</v>
      </c>
      <c r="C3333" s="113">
        <v>56.039312333153653</v>
      </c>
      <c r="D3333" s="250"/>
      <c r="F3333" s="250"/>
    </row>
    <row r="3334" spans="2:6" x14ac:dyDescent="0.35">
      <c r="B3334" s="84">
        <v>3289</v>
      </c>
      <c r="C3334" s="113">
        <v>54.83290747200688</v>
      </c>
      <c r="D3334" s="250"/>
      <c r="F3334" s="250"/>
    </row>
    <row r="3335" spans="2:6" x14ac:dyDescent="0.35">
      <c r="B3335" s="84">
        <v>3290</v>
      </c>
      <c r="C3335" s="113">
        <v>51.894905782813467</v>
      </c>
      <c r="D3335" s="250"/>
      <c r="F3335" s="250"/>
    </row>
    <row r="3336" spans="2:6" x14ac:dyDescent="0.35">
      <c r="B3336" s="84">
        <v>3291</v>
      </c>
      <c r="C3336" s="113">
        <v>54.573054446266141</v>
      </c>
      <c r="D3336" s="250"/>
      <c r="F3336" s="250"/>
    </row>
    <row r="3337" spans="2:6" x14ac:dyDescent="0.35">
      <c r="B3337" s="84">
        <v>3292</v>
      </c>
      <c r="C3337" s="113">
        <v>55.085438079575049</v>
      </c>
      <c r="D3337" s="250"/>
      <c r="F3337" s="250"/>
    </row>
    <row r="3338" spans="2:6" x14ac:dyDescent="0.35">
      <c r="B3338" s="84">
        <v>3293</v>
      </c>
      <c r="C3338" s="113">
        <v>65.949926500773827</v>
      </c>
      <c r="D3338" s="250"/>
      <c r="F3338" s="250"/>
    </row>
    <row r="3339" spans="2:6" x14ac:dyDescent="0.35">
      <c r="B3339" s="84">
        <v>3294</v>
      </c>
      <c r="C3339" s="113">
        <v>73.165602380258832</v>
      </c>
      <c r="D3339" s="250"/>
      <c r="F3339" s="250"/>
    </row>
    <row r="3340" spans="2:6" x14ac:dyDescent="0.35">
      <c r="B3340" s="84">
        <v>3295</v>
      </c>
      <c r="C3340" s="113">
        <v>67.464181952329994</v>
      </c>
      <c r="D3340" s="250"/>
      <c r="F3340" s="250"/>
    </row>
    <row r="3341" spans="2:6" x14ac:dyDescent="0.35">
      <c r="B3341" s="84">
        <v>3296</v>
      </c>
      <c r="C3341" s="113">
        <v>0</v>
      </c>
      <c r="D3341" s="250"/>
      <c r="F3341" s="250"/>
    </row>
    <row r="3342" spans="2:6" x14ac:dyDescent="0.35">
      <c r="B3342" s="84">
        <v>3297</v>
      </c>
      <c r="C3342" s="113">
        <v>0</v>
      </c>
      <c r="D3342" s="250"/>
      <c r="F3342" s="250"/>
    </row>
    <row r="3343" spans="2:6" x14ac:dyDescent="0.35">
      <c r="B3343" s="84">
        <v>3298</v>
      </c>
      <c r="C3343" s="113">
        <v>0</v>
      </c>
      <c r="D3343" s="250"/>
      <c r="F3343" s="250"/>
    </row>
    <row r="3344" spans="2:6" x14ac:dyDescent="0.35">
      <c r="B3344" s="84">
        <v>3299</v>
      </c>
      <c r="C3344" s="113">
        <v>0</v>
      </c>
      <c r="D3344" s="250"/>
      <c r="F3344" s="250"/>
    </row>
    <row r="3345" spans="2:6" x14ac:dyDescent="0.35">
      <c r="B3345" s="84">
        <v>3300</v>
      </c>
      <c r="C3345" s="113">
        <v>0</v>
      </c>
      <c r="D3345" s="250"/>
      <c r="F3345" s="250"/>
    </row>
    <row r="3346" spans="2:6" x14ac:dyDescent="0.35">
      <c r="B3346" s="84">
        <v>3301</v>
      </c>
      <c r="C3346" s="113">
        <v>0</v>
      </c>
      <c r="D3346" s="250"/>
      <c r="F3346" s="250"/>
    </row>
    <row r="3347" spans="2:6" x14ac:dyDescent="0.35">
      <c r="B3347" s="84">
        <v>3302</v>
      </c>
      <c r="C3347" s="113">
        <v>0</v>
      </c>
      <c r="D3347" s="250"/>
      <c r="F3347" s="250"/>
    </row>
    <row r="3348" spans="2:6" x14ac:dyDescent="0.35">
      <c r="B3348" s="84">
        <v>3303</v>
      </c>
      <c r="C3348" s="113">
        <v>0</v>
      </c>
      <c r="D3348" s="250"/>
      <c r="F3348" s="250"/>
    </row>
    <row r="3349" spans="2:6" x14ac:dyDescent="0.35">
      <c r="B3349" s="84">
        <v>3304</v>
      </c>
      <c r="C3349" s="113">
        <v>0</v>
      </c>
      <c r="D3349" s="250"/>
      <c r="F3349" s="250"/>
    </row>
    <row r="3350" spans="2:6" x14ac:dyDescent="0.35">
      <c r="B3350" s="84">
        <v>3305</v>
      </c>
      <c r="C3350" s="113">
        <v>0</v>
      </c>
      <c r="D3350" s="250"/>
      <c r="F3350" s="250"/>
    </row>
    <row r="3351" spans="2:6" x14ac:dyDescent="0.35">
      <c r="B3351" s="84">
        <v>3306</v>
      </c>
      <c r="C3351" s="113">
        <v>71.235804854042101</v>
      </c>
      <c r="D3351" s="250"/>
      <c r="F3351" s="250"/>
    </row>
    <row r="3352" spans="2:6" x14ac:dyDescent="0.35">
      <c r="B3352" s="84">
        <v>3307</v>
      </c>
      <c r="C3352" s="113">
        <v>79.497819385810757</v>
      </c>
      <c r="D3352" s="250"/>
      <c r="F3352" s="250"/>
    </row>
    <row r="3353" spans="2:6" x14ac:dyDescent="0.35">
      <c r="B3353" s="84">
        <v>3308</v>
      </c>
      <c r="C3353" s="113">
        <v>95.861236169314367</v>
      </c>
      <c r="D3353" s="250"/>
      <c r="F3353" s="250"/>
    </row>
    <row r="3354" spans="2:6" x14ac:dyDescent="0.35">
      <c r="B3354" s="84">
        <v>3309</v>
      </c>
      <c r="C3354" s="113">
        <v>79.166681072170348</v>
      </c>
      <c r="D3354" s="250"/>
      <c r="F3354" s="250"/>
    </row>
    <row r="3355" spans="2:6" x14ac:dyDescent="0.35">
      <c r="B3355" s="84">
        <v>3310</v>
      </c>
      <c r="C3355" s="113">
        <v>64.93037774626211</v>
      </c>
      <c r="D3355" s="250"/>
      <c r="F3355" s="250"/>
    </row>
    <row r="3356" spans="2:6" x14ac:dyDescent="0.35">
      <c r="B3356" s="84">
        <v>3311</v>
      </c>
      <c r="C3356" s="113">
        <v>57.18839532567528</v>
      </c>
      <c r="D3356" s="250"/>
      <c r="F3356" s="250"/>
    </row>
    <row r="3357" spans="2:6" x14ac:dyDescent="0.35">
      <c r="B3357" s="84">
        <v>3312</v>
      </c>
      <c r="C3357" s="113">
        <v>59.102475435983493</v>
      </c>
      <c r="D3357" s="250"/>
      <c r="F3357" s="250"/>
    </row>
    <row r="3358" spans="2:6" x14ac:dyDescent="0.35">
      <c r="B3358" s="84">
        <v>3313</v>
      </c>
      <c r="C3358" s="113">
        <v>57.430262862603563</v>
      </c>
      <c r="D3358" s="250"/>
      <c r="F3358" s="250"/>
    </row>
    <row r="3359" spans="2:6" x14ac:dyDescent="0.35">
      <c r="B3359" s="84">
        <v>3314</v>
      </c>
      <c r="C3359" s="113">
        <v>53.542578739351711</v>
      </c>
      <c r="D3359" s="250"/>
      <c r="F3359" s="250"/>
    </row>
    <row r="3360" spans="2:6" x14ac:dyDescent="0.35">
      <c r="B3360" s="84">
        <v>3315</v>
      </c>
      <c r="C3360" s="113">
        <v>51.583338343717259</v>
      </c>
      <c r="D3360" s="250"/>
      <c r="F3360" s="250"/>
    </row>
    <row r="3361" spans="2:6" x14ac:dyDescent="0.35">
      <c r="B3361" s="84">
        <v>3316</v>
      </c>
      <c r="C3361" s="113">
        <v>56.257508134983503</v>
      </c>
      <c r="D3361" s="250"/>
      <c r="F3361" s="250"/>
    </row>
    <row r="3362" spans="2:6" x14ac:dyDescent="0.35">
      <c r="B3362" s="84">
        <v>3317</v>
      </c>
      <c r="C3362" s="113">
        <v>65.402157474666353</v>
      </c>
      <c r="D3362" s="250"/>
      <c r="F3362" s="250"/>
    </row>
    <row r="3363" spans="2:6" x14ac:dyDescent="0.35">
      <c r="B3363" s="84">
        <v>3318</v>
      </c>
      <c r="C3363" s="113">
        <v>68.979813802214409</v>
      </c>
      <c r="D3363" s="250"/>
      <c r="F3363" s="250"/>
    </row>
    <row r="3364" spans="2:6" x14ac:dyDescent="0.35">
      <c r="B3364" s="84">
        <v>3319</v>
      </c>
      <c r="C3364" s="113">
        <v>69.128094055629845</v>
      </c>
      <c r="D3364" s="250"/>
      <c r="F3364" s="250"/>
    </row>
    <row r="3365" spans="2:6" x14ac:dyDescent="0.35">
      <c r="B3365" s="84">
        <v>3320</v>
      </c>
      <c r="C3365" s="113">
        <v>0</v>
      </c>
      <c r="D3365" s="250"/>
      <c r="F3365" s="250"/>
    </row>
    <row r="3366" spans="2:6" x14ac:dyDescent="0.35">
      <c r="B3366" s="84">
        <v>3321</v>
      </c>
      <c r="C3366" s="113">
        <v>0</v>
      </c>
      <c r="D3366" s="250"/>
      <c r="F3366" s="250"/>
    </row>
    <row r="3367" spans="2:6" x14ac:dyDescent="0.35">
      <c r="B3367" s="84">
        <v>3322</v>
      </c>
      <c r="C3367" s="113">
        <v>0</v>
      </c>
      <c r="D3367" s="250"/>
      <c r="F3367" s="250"/>
    </row>
    <row r="3368" spans="2:6" x14ac:dyDescent="0.35">
      <c r="B3368" s="84">
        <v>3323</v>
      </c>
      <c r="C3368" s="113">
        <v>0</v>
      </c>
      <c r="D3368" s="250"/>
      <c r="F3368" s="250"/>
    </row>
    <row r="3369" spans="2:6" x14ac:dyDescent="0.35">
      <c r="B3369" s="84">
        <v>3324</v>
      </c>
      <c r="C3369" s="113">
        <v>0</v>
      </c>
      <c r="D3369" s="250"/>
      <c r="F3369" s="250"/>
    </row>
    <row r="3370" spans="2:6" x14ac:dyDescent="0.35">
      <c r="B3370" s="84">
        <v>3325</v>
      </c>
      <c r="C3370" s="113">
        <v>0</v>
      </c>
      <c r="D3370" s="250"/>
      <c r="F3370" s="250"/>
    </row>
    <row r="3371" spans="2:6" x14ac:dyDescent="0.35">
      <c r="B3371" s="84">
        <v>3326</v>
      </c>
      <c r="C3371" s="113">
        <v>0</v>
      </c>
      <c r="D3371" s="250"/>
      <c r="F3371" s="250"/>
    </row>
    <row r="3372" spans="2:6" x14ac:dyDescent="0.35">
      <c r="B3372" s="84">
        <v>3327</v>
      </c>
      <c r="C3372" s="113">
        <v>0</v>
      </c>
      <c r="D3372" s="250"/>
      <c r="F3372" s="250"/>
    </row>
    <row r="3373" spans="2:6" x14ac:dyDescent="0.35">
      <c r="B3373" s="84">
        <v>3328</v>
      </c>
      <c r="C3373" s="113">
        <v>0</v>
      </c>
      <c r="D3373" s="250"/>
      <c r="F3373" s="250"/>
    </row>
    <row r="3374" spans="2:6" x14ac:dyDescent="0.35">
      <c r="B3374" s="84">
        <v>3329</v>
      </c>
      <c r="C3374" s="113">
        <v>0</v>
      </c>
      <c r="D3374" s="250"/>
      <c r="F3374" s="250"/>
    </row>
    <row r="3375" spans="2:6" x14ac:dyDescent="0.35">
      <c r="B3375" s="84">
        <v>3330</v>
      </c>
      <c r="C3375" s="113">
        <v>66.154904882591822</v>
      </c>
      <c r="D3375" s="250"/>
      <c r="F3375" s="250"/>
    </row>
    <row r="3376" spans="2:6" x14ac:dyDescent="0.35">
      <c r="B3376" s="84">
        <v>3331</v>
      </c>
      <c r="C3376" s="113">
        <v>73.149631085308471</v>
      </c>
      <c r="D3376" s="250"/>
      <c r="F3376" s="250"/>
    </row>
    <row r="3377" spans="2:6" x14ac:dyDescent="0.35">
      <c r="B3377" s="84">
        <v>3332</v>
      </c>
      <c r="C3377" s="113">
        <v>85.702468089525581</v>
      </c>
      <c r="D3377" s="250"/>
      <c r="F3377" s="250"/>
    </row>
    <row r="3378" spans="2:6" x14ac:dyDescent="0.35">
      <c r="B3378" s="84">
        <v>3333</v>
      </c>
      <c r="C3378" s="113">
        <v>75.931476697866202</v>
      </c>
      <c r="D3378" s="250"/>
      <c r="F3378" s="250"/>
    </row>
    <row r="3379" spans="2:6" x14ac:dyDescent="0.35">
      <c r="B3379" s="84">
        <v>3334</v>
      </c>
      <c r="C3379" s="113">
        <v>65.793909501807235</v>
      </c>
      <c r="D3379" s="250"/>
      <c r="F3379" s="250"/>
    </row>
    <row r="3380" spans="2:6" x14ac:dyDescent="0.35">
      <c r="B3380" s="84">
        <v>3335</v>
      </c>
      <c r="C3380" s="113">
        <v>57.554510108684042</v>
      </c>
      <c r="D3380" s="250"/>
      <c r="F3380" s="250"/>
    </row>
    <row r="3381" spans="2:6" x14ac:dyDescent="0.35">
      <c r="B3381" s="84">
        <v>3336</v>
      </c>
      <c r="C3381" s="113">
        <v>55.498357261323427</v>
      </c>
      <c r="D3381" s="250"/>
      <c r="F3381" s="250"/>
    </row>
    <row r="3382" spans="2:6" x14ac:dyDescent="0.35">
      <c r="B3382" s="84">
        <v>3337</v>
      </c>
      <c r="C3382" s="113">
        <v>53.522283475646823</v>
      </c>
      <c r="D3382" s="250"/>
      <c r="F3382" s="250"/>
    </row>
    <row r="3383" spans="2:6" x14ac:dyDescent="0.35">
      <c r="B3383" s="84">
        <v>3338</v>
      </c>
      <c r="C3383" s="113">
        <v>50.512505962618519</v>
      </c>
      <c r="D3383" s="250"/>
      <c r="F3383" s="250"/>
    </row>
    <row r="3384" spans="2:6" x14ac:dyDescent="0.35">
      <c r="B3384" s="84">
        <v>3339</v>
      </c>
      <c r="C3384" s="113">
        <v>49.815445551603055</v>
      </c>
      <c r="D3384" s="250"/>
      <c r="F3384" s="250"/>
    </row>
    <row r="3385" spans="2:6" x14ac:dyDescent="0.35">
      <c r="B3385" s="84">
        <v>3340</v>
      </c>
      <c r="C3385" s="113">
        <v>52.577220261385754</v>
      </c>
      <c r="D3385" s="250"/>
      <c r="F3385" s="250"/>
    </row>
    <row r="3386" spans="2:6" x14ac:dyDescent="0.35">
      <c r="B3386" s="84">
        <v>3341</v>
      </c>
      <c r="C3386" s="113">
        <v>60.961702476366604</v>
      </c>
      <c r="D3386" s="250"/>
      <c r="F3386" s="250"/>
    </row>
    <row r="3387" spans="2:6" x14ac:dyDescent="0.35">
      <c r="B3387" s="84">
        <v>3342</v>
      </c>
      <c r="C3387" s="113">
        <v>65.379919951035845</v>
      </c>
      <c r="D3387" s="250"/>
      <c r="F3387" s="250"/>
    </row>
    <row r="3388" spans="2:6" x14ac:dyDescent="0.35">
      <c r="B3388" s="84">
        <v>3343</v>
      </c>
      <c r="C3388" s="113">
        <v>66.47144135964146</v>
      </c>
      <c r="D3388" s="250"/>
      <c r="F3388" s="250"/>
    </row>
    <row r="3389" spans="2:6" x14ac:dyDescent="0.35">
      <c r="B3389" s="84">
        <v>3344</v>
      </c>
      <c r="C3389" s="113">
        <v>0</v>
      </c>
      <c r="D3389" s="250"/>
      <c r="F3389" s="250"/>
    </row>
    <row r="3390" spans="2:6" x14ac:dyDescent="0.35">
      <c r="B3390" s="84">
        <v>3345</v>
      </c>
      <c r="C3390" s="113">
        <v>0</v>
      </c>
      <c r="D3390" s="250"/>
      <c r="F3390" s="250"/>
    </row>
    <row r="3391" spans="2:6" x14ac:dyDescent="0.35">
      <c r="B3391" s="84">
        <v>3346</v>
      </c>
      <c r="C3391" s="113">
        <v>0</v>
      </c>
      <c r="D3391" s="250"/>
      <c r="F3391" s="250"/>
    </row>
    <row r="3392" spans="2:6" x14ac:dyDescent="0.35">
      <c r="B3392" s="84">
        <v>3347</v>
      </c>
      <c r="C3392" s="113">
        <v>0</v>
      </c>
      <c r="D3392" s="250"/>
      <c r="F3392" s="250"/>
    </row>
    <row r="3393" spans="2:6" x14ac:dyDescent="0.35">
      <c r="B3393" s="84">
        <v>3348</v>
      </c>
      <c r="C3393" s="113">
        <v>0</v>
      </c>
      <c r="D3393" s="250"/>
      <c r="F3393" s="250"/>
    </row>
    <row r="3394" spans="2:6" x14ac:dyDescent="0.35">
      <c r="B3394" s="84">
        <v>3349</v>
      </c>
      <c r="C3394" s="113">
        <v>0</v>
      </c>
      <c r="D3394" s="250"/>
      <c r="F3394" s="250"/>
    </row>
    <row r="3395" spans="2:6" x14ac:dyDescent="0.35">
      <c r="B3395" s="84">
        <v>3350</v>
      </c>
      <c r="C3395" s="113">
        <v>0</v>
      </c>
      <c r="D3395" s="250"/>
      <c r="F3395" s="250"/>
    </row>
    <row r="3396" spans="2:6" x14ac:dyDescent="0.35">
      <c r="B3396" s="84">
        <v>3351</v>
      </c>
      <c r="C3396" s="113">
        <v>0</v>
      </c>
      <c r="D3396" s="250"/>
      <c r="F3396" s="250"/>
    </row>
    <row r="3397" spans="2:6" x14ac:dyDescent="0.35">
      <c r="B3397" s="84">
        <v>3352</v>
      </c>
      <c r="C3397" s="113">
        <v>0</v>
      </c>
      <c r="D3397" s="250"/>
      <c r="F3397" s="250"/>
    </row>
    <row r="3398" spans="2:6" x14ac:dyDescent="0.35">
      <c r="B3398" s="84">
        <v>3353</v>
      </c>
      <c r="C3398" s="113">
        <v>0</v>
      </c>
      <c r="D3398" s="250"/>
      <c r="F3398" s="250"/>
    </row>
    <row r="3399" spans="2:6" x14ac:dyDescent="0.35">
      <c r="B3399" s="84">
        <v>3354</v>
      </c>
      <c r="C3399" s="113">
        <v>65.736724741318156</v>
      </c>
      <c r="D3399" s="250"/>
      <c r="F3399" s="250"/>
    </row>
    <row r="3400" spans="2:6" x14ac:dyDescent="0.35">
      <c r="B3400" s="84">
        <v>3355</v>
      </c>
      <c r="C3400" s="113">
        <v>74.494143278913654</v>
      </c>
      <c r="D3400" s="250"/>
      <c r="F3400" s="250"/>
    </row>
    <row r="3401" spans="2:6" x14ac:dyDescent="0.35">
      <c r="B3401" s="84">
        <v>3356</v>
      </c>
      <c r="C3401" s="113">
        <v>84.457282354716128</v>
      </c>
      <c r="D3401" s="250"/>
      <c r="F3401" s="250"/>
    </row>
    <row r="3402" spans="2:6" x14ac:dyDescent="0.35">
      <c r="B3402" s="84">
        <v>3357</v>
      </c>
      <c r="C3402" s="113">
        <v>79.585653740245661</v>
      </c>
      <c r="D3402" s="250"/>
      <c r="F3402" s="250"/>
    </row>
    <row r="3403" spans="2:6" x14ac:dyDescent="0.35">
      <c r="B3403" s="84">
        <v>3358</v>
      </c>
      <c r="C3403" s="113">
        <v>65.000697491364022</v>
      </c>
      <c r="D3403" s="250"/>
      <c r="F3403" s="250"/>
    </row>
    <row r="3404" spans="2:6" x14ac:dyDescent="0.35">
      <c r="B3404" s="84">
        <v>3359</v>
      </c>
      <c r="C3404" s="113">
        <v>56.82454702070924</v>
      </c>
      <c r="D3404" s="250"/>
      <c r="F3404" s="250"/>
    </row>
    <row r="3405" spans="2:6" x14ac:dyDescent="0.35">
      <c r="B3405" s="84">
        <v>3360</v>
      </c>
      <c r="C3405" s="113">
        <v>52.677943280309208</v>
      </c>
      <c r="D3405" s="250"/>
      <c r="F3405" s="250"/>
    </row>
    <row r="3406" spans="2:6" x14ac:dyDescent="0.35">
      <c r="B3406" s="84">
        <v>3361</v>
      </c>
      <c r="C3406" s="113">
        <v>52.218150848395261</v>
      </c>
      <c r="D3406" s="250"/>
      <c r="F3406" s="250"/>
    </row>
    <row r="3407" spans="2:6" x14ac:dyDescent="0.35">
      <c r="B3407" s="84">
        <v>3362</v>
      </c>
      <c r="C3407" s="113">
        <v>50.518982647257182</v>
      </c>
      <c r="D3407" s="250"/>
      <c r="F3407" s="250"/>
    </row>
    <row r="3408" spans="2:6" x14ac:dyDescent="0.35">
      <c r="B3408" s="84">
        <v>3363</v>
      </c>
      <c r="C3408" s="113">
        <v>50.622311395194899</v>
      </c>
      <c r="D3408" s="250"/>
      <c r="F3408" s="250"/>
    </row>
    <row r="3409" spans="2:6" x14ac:dyDescent="0.35">
      <c r="B3409" s="84">
        <v>3364</v>
      </c>
      <c r="C3409" s="113">
        <v>51.993339373041842</v>
      </c>
      <c r="D3409" s="250"/>
      <c r="F3409" s="250"/>
    </row>
    <row r="3410" spans="2:6" x14ac:dyDescent="0.35">
      <c r="B3410" s="84">
        <v>3365</v>
      </c>
      <c r="C3410" s="113">
        <v>60.503832371038179</v>
      </c>
      <c r="D3410" s="250"/>
      <c r="F3410" s="250"/>
    </row>
    <row r="3411" spans="2:6" x14ac:dyDescent="0.35">
      <c r="B3411" s="84">
        <v>3366</v>
      </c>
      <c r="C3411" s="113">
        <v>63.616012143361345</v>
      </c>
      <c r="D3411" s="250"/>
      <c r="F3411" s="250"/>
    </row>
    <row r="3412" spans="2:6" x14ac:dyDescent="0.35">
      <c r="B3412" s="84">
        <v>3367</v>
      </c>
      <c r="C3412" s="113">
        <v>65.388138410583252</v>
      </c>
      <c r="D3412" s="250"/>
      <c r="F3412" s="250"/>
    </row>
    <row r="3413" spans="2:6" x14ac:dyDescent="0.35">
      <c r="B3413" s="84">
        <v>3368</v>
      </c>
      <c r="C3413" s="113">
        <v>0</v>
      </c>
      <c r="D3413" s="250"/>
      <c r="F3413" s="250"/>
    </row>
    <row r="3414" spans="2:6" x14ac:dyDescent="0.35">
      <c r="B3414" s="84">
        <v>3369</v>
      </c>
      <c r="C3414" s="113">
        <v>0</v>
      </c>
      <c r="D3414" s="250"/>
      <c r="F3414" s="250"/>
    </row>
    <row r="3415" spans="2:6" x14ac:dyDescent="0.35">
      <c r="B3415" s="84">
        <v>3370</v>
      </c>
      <c r="C3415" s="113">
        <v>0</v>
      </c>
      <c r="D3415" s="250"/>
      <c r="F3415" s="250"/>
    </row>
    <row r="3416" spans="2:6" x14ac:dyDescent="0.35">
      <c r="B3416" s="84">
        <v>3371</v>
      </c>
      <c r="C3416" s="113">
        <v>0</v>
      </c>
      <c r="D3416" s="250"/>
      <c r="F3416" s="250"/>
    </row>
    <row r="3417" spans="2:6" x14ac:dyDescent="0.35">
      <c r="B3417" s="84">
        <v>3372</v>
      </c>
      <c r="C3417" s="113">
        <v>0</v>
      </c>
      <c r="D3417" s="250"/>
      <c r="F3417" s="250"/>
    </row>
    <row r="3418" spans="2:6" x14ac:dyDescent="0.35">
      <c r="B3418" s="84">
        <v>3373</v>
      </c>
      <c r="C3418" s="113">
        <v>0</v>
      </c>
      <c r="D3418" s="250"/>
      <c r="F3418" s="250"/>
    </row>
    <row r="3419" spans="2:6" x14ac:dyDescent="0.35">
      <c r="B3419" s="84">
        <v>3374</v>
      </c>
      <c r="C3419" s="113">
        <v>0</v>
      </c>
      <c r="D3419" s="250"/>
      <c r="F3419" s="250"/>
    </row>
    <row r="3420" spans="2:6" x14ac:dyDescent="0.35">
      <c r="B3420" s="84">
        <v>3375</v>
      </c>
      <c r="C3420" s="113">
        <v>0</v>
      </c>
      <c r="D3420" s="250"/>
      <c r="F3420" s="250"/>
    </row>
    <row r="3421" spans="2:6" x14ac:dyDescent="0.35">
      <c r="B3421" s="84">
        <v>3376</v>
      </c>
      <c r="C3421" s="113">
        <v>0</v>
      </c>
      <c r="D3421" s="250"/>
      <c r="F3421" s="250"/>
    </row>
    <row r="3422" spans="2:6" x14ac:dyDescent="0.35">
      <c r="B3422" s="84">
        <v>3377</v>
      </c>
      <c r="C3422" s="113">
        <v>0</v>
      </c>
      <c r="D3422" s="250"/>
      <c r="F3422" s="250"/>
    </row>
    <row r="3423" spans="2:6" x14ac:dyDescent="0.35">
      <c r="B3423" s="84">
        <v>3378</v>
      </c>
      <c r="C3423" s="113">
        <v>69.13780060639283</v>
      </c>
      <c r="D3423" s="250"/>
      <c r="F3423" s="250"/>
    </row>
    <row r="3424" spans="2:6" x14ac:dyDescent="0.35">
      <c r="B3424" s="84">
        <v>3379</v>
      </c>
      <c r="C3424" s="113">
        <v>77.306806911249723</v>
      </c>
      <c r="D3424" s="250"/>
      <c r="F3424" s="250"/>
    </row>
    <row r="3425" spans="2:6" x14ac:dyDescent="0.35">
      <c r="B3425" s="84">
        <v>3380</v>
      </c>
      <c r="C3425" s="113">
        <v>96.861265325867578</v>
      </c>
      <c r="D3425" s="250"/>
      <c r="F3425" s="250"/>
    </row>
    <row r="3426" spans="2:6" x14ac:dyDescent="0.35">
      <c r="B3426" s="84">
        <v>3381</v>
      </c>
      <c r="C3426" s="113">
        <v>75.33283334892316</v>
      </c>
      <c r="D3426" s="250"/>
      <c r="F3426" s="250"/>
    </row>
    <row r="3427" spans="2:6" x14ac:dyDescent="0.35">
      <c r="B3427" s="84">
        <v>3382</v>
      </c>
      <c r="C3427" s="113">
        <v>64.40856819420668</v>
      </c>
      <c r="D3427" s="250"/>
      <c r="F3427" s="250"/>
    </row>
    <row r="3428" spans="2:6" x14ac:dyDescent="0.35">
      <c r="B3428" s="84">
        <v>3383</v>
      </c>
      <c r="C3428" s="113">
        <v>54.811935887443759</v>
      </c>
      <c r="D3428" s="250"/>
      <c r="F3428" s="250"/>
    </row>
    <row r="3429" spans="2:6" x14ac:dyDescent="0.35">
      <c r="B3429" s="84">
        <v>3384</v>
      </c>
      <c r="C3429" s="113">
        <v>55.697938641965536</v>
      </c>
      <c r="D3429" s="250"/>
      <c r="F3429" s="250"/>
    </row>
    <row r="3430" spans="2:6" x14ac:dyDescent="0.35">
      <c r="B3430" s="84">
        <v>3385</v>
      </c>
      <c r="C3430" s="113">
        <v>53.927984026372314</v>
      </c>
      <c r="D3430" s="250"/>
      <c r="F3430" s="250"/>
    </row>
    <row r="3431" spans="2:6" x14ac:dyDescent="0.35">
      <c r="B3431" s="84">
        <v>3386</v>
      </c>
      <c r="C3431" s="113">
        <v>50.362209725061305</v>
      </c>
      <c r="D3431" s="250"/>
      <c r="F3431" s="250"/>
    </row>
    <row r="3432" spans="2:6" x14ac:dyDescent="0.35">
      <c r="B3432" s="84">
        <v>3387</v>
      </c>
      <c r="C3432" s="113">
        <v>48.574866244749757</v>
      </c>
      <c r="D3432" s="250"/>
      <c r="F3432" s="250"/>
    </row>
    <row r="3433" spans="2:6" x14ac:dyDescent="0.35">
      <c r="B3433" s="84">
        <v>3388</v>
      </c>
      <c r="C3433" s="113">
        <v>50.279803155248779</v>
      </c>
      <c r="D3433" s="250"/>
      <c r="F3433" s="250"/>
    </row>
    <row r="3434" spans="2:6" x14ac:dyDescent="0.35">
      <c r="B3434" s="84">
        <v>3389</v>
      </c>
      <c r="C3434" s="113">
        <v>59.157745730591373</v>
      </c>
      <c r="D3434" s="250"/>
      <c r="F3434" s="250"/>
    </row>
    <row r="3435" spans="2:6" x14ac:dyDescent="0.35">
      <c r="B3435" s="84">
        <v>3390</v>
      </c>
      <c r="C3435" s="113">
        <v>57.933544263943183</v>
      </c>
      <c r="D3435" s="250"/>
      <c r="F3435" s="250"/>
    </row>
    <row r="3436" spans="2:6" x14ac:dyDescent="0.35">
      <c r="B3436" s="84">
        <v>3391</v>
      </c>
      <c r="C3436" s="113">
        <v>62.419454203845689</v>
      </c>
      <c r="D3436" s="250"/>
      <c r="F3436" s="250"/>
    </row>
    <row r="3437" spans="2:6" x14ac:dyDescent="0.35">
      <c r="B3437" s="84">
        <v>3392</v>
      </c>
      <c r="C3437" s="113">
        <v>0</v>
      </c>
      <c r="D3437" s="250"/>
      <c r="F3437" s="250"/>
    </row>
    <row r="3438" spans="2:6" x14ac:dyDescent="0.35">
      <c r="B3438" s="84">
        <v>3393</v>
      </c>
      <c r="C3438" s="113">
        <v>1.1322615765589421</v>
      </c>
      <c r="D3438" s="250"/>
      <c r="F3438" s="250"/>
    </row>
    <row r="3439" spans="2:6" x14ac:dyDescent="0.35">
      <c r="B3439" s="84">
        <v>3394</v>
      </c>
      <c r="C3439" s="113">
        <v>3.3848296312123956</v>
      </c>
      <c r="D3439" s="250"/>
      <c r="F3439" s="250"/>
    </row>
    <row r="3440" spans="2:6" x14ac:dyDescent="0.35">
      <c r="B3440" s="84">
        <v>3395</v>
      </c>
      <c r="C3440" s="113">
        <v>2.1259114278361064</v>
      </c>
      <c r="D3440" s="250"/>
      <c r="F3440" s="250"/>
    </row>
    <row r="3441" spans="2:6" x14ac:dyDescent="0.35">
      <c r="B3441" s="84">
        <v>3396</v>
      </c>
      <c r="C3441" s="113">
        <v>0</v>
      </c>
      <c r="D3441" s="250"/>
      <c r="F3441" s="250"/>
    </row>
    <row r="3442" spans="2:6" x14ac:dyDescent="0.35">
      <c r="B3442" s="84">
        <v>3397</v>
      </c>
      <c r="C3442" s="113">
        <v>0</v>
      </c>
      <c r="D3442" s="250"/>
      <c r="F3442" s="250"/>
    </row>
    <row r="3443" spans="2:6" x14ac:dyDescent="0.35">
      <c r="B3443" s="84">
        <v>3398</v>
      </c>
      <c r="C3443" s="113">
        <v>0</v>
      </c>
      <c r="D3443" s="250"/>
      <c r="F3443" s="250"/>
    </row>
    <row r="3444" spans="2:6" x14ac:dyDescent="0.35">
      <c r="B3444" s="84">
        <v>3399</v>
      </c>
      <c r="C3444" s="113">
        <v>0</v>
      </c>
      <c r="D3444" s="250"/>
      <c r="F3444" s="250"/>
    </row>
    <row r="3445" spans="2:6" x14ac:dyDescent="0.35">
      <c r="B3445" s="84">
        <v>3400</v>
      </c>
      <c r="C3445" s="113">
        <v>0</v>
      </c>
      <c r="D3445" s="250"/>
      <c r="F3445" s="250"/>
    </row>
    <row r="3446" spans="2:6" x14ac:dyDescent="0.35">
      <c r="B3446" s="84">
        <v>3401</v>
      </c>
      <c r="C3446" s="113">
        <v>0</v>
      </c>
      <c r="D3446" s="250"/>
      <c r="F3446" s="250"/>
    </row>
    <row r="3447" spans="2:6" x14ac:dyDescent="0.35">
      <c r="B3447" s="84">
        <v>3402</v>
      </c>
      <c r="C3447" s="113">
        <v>57.488763990118862</v>
      </c>
      <c r="D3447" s="250"/>
      <c r="F3447" s="250"/>
    </row>
    <row r="3448" spans="2:6" x14ac:dyDescent="0.35">
      <c r="B3448" s="84">
        <v>3403</v>
      </c>
      <c r="C3448" s="113">
        <v>64.876478076533019</v>
      </c>
      <c r="D3448" s="250"/>
      <c r="F3448" s="250"/>
    </row>
    <row r="3449" spans="2:6" x14ac:dyDescent="0.35">
      <c r="B3449" s="84">
        <v>3404</v>
      </c>
      <c r="C3449" s="113">
        <v>74.420292272261719</v>
      </c>
      <c r="D3449" s="250"/>
      <c r="F3449" s="250"/>
    </row>
    <row r="3450" spans="2:6" x14ac:dyDescent="0.35">
      <c r="B3450" s="84">
        <v>3405</v>
      </c>
      <c r="C3450" s="113">
        <v>67.184958349285409</v>
      </c>
      <c r="D3450" s="250"/>
      <c r="F3450" s="250"/>
    </row>
    <row r="3451" spans="2:6" x14ac:dyDescent="0.35">
      <c r="B3451" s="84">
        <v>3406</v>
      </c>
      <c r="C3451" s="113">
        <v>56.0750213222464</v>
      </c>
      <c r="D3451" s="250"/>
      <c r="F3451" s="250"/>
    </row>
    <row r="3452" spans="2:6" x14ac:dyDescent="0.35">
      <c r="B3452" s="84">
        <v>3407</v>
      </c>
      <c r="C3452" s="113">
        <v>49.461482975541195</v>
      </c>
      <c r="D3452" s="250"/>
      <c r="F3452" s="250"/>
    </row>
    <row r="3453" spans="2:6" x14ac:dyDescent="0.35">
      <c r="B3453" s="84">
        <v>3408</v>
      </c>
      <c r="C3453" s="113">
        <v>55.289042523596052</v>
      </c>
      <c r="D3453" s="250"/>
      <c r="F3453" s="250"/>
    </row>
    <row r="3454" spans="2:6" x14ac:dyDescent="0.35">
      <c r="B3454" s="84">
        <v>3409</v>
      </c>
      <c r="C3454" s="113">
        <v>55.98760011268427</v>
      </c>
      <c r="D3454" s="250"/>
      <c r="F3454" s="250"/>
    </row>
    <row r="3455" spans="2:6" x14ac:dyDescent="0.35">
      <c r="B3455" s="84">
        <v>3410</v>
      </c>
      <c r="C3455" s="113">
        <v>53.830330515458741</v>
      </c>
      <c r="D3455" s="250"/>
      <c r="F3455" s="250"/>
    </row>
    <row r="3456" spans="2:6" x14ac:dyDescent="0.35">
      <c r="B3456" s="84">
        <v>3411</v>
      </c>
      <c r="C3456" s="113">
        <v>51.583589187963746</v>
      </c>
      <c r="D3456" s="250"/>
      <c r="F3456" s="250"/>
    </row>
    <row r="3457" spans="2:6" x14ac:dyDescent="0.35">
      <c r="B3457" s="84">
        <v>3412</v>
      </c>
      <c r="C3457" s="113">
        <v>51.307520073326984</v>
      </c>
      <c r="D3457" s="250"/>
      <c r="F3457" s="250"/>
    </row>
    <row r="3458" spans="2:6" x14ac:dyDescent="0.35">
      <c r="B3458" s="84">
        <v>3413</v>
      </c>
      <c r="C3458" s="113">
        <v>53.005676053962155</v>
      </c>
      <c r="D3458" s="250"/>
      <c r="F3458" s="250"/>
    </row>
    <row r="3459" spans="2:6" x14ac:dyDescent="0.35">
      <c r="B3459" s="84">
        <v>3414</v>
      </c>
      <c r="C3459" s="113">
        <v>54.200053610520506</v>
      </c>
      <c r="D3459" s="250"/>
      <c r="F3459" s="250"/>
    </row>
    <row r="3460" spans="2:6" x14ac:dyDescent="0.35">
      <c r="B3460" s="84">
        <v>3415</v>
      </c>
      <c r="C3460" s="113">
        <v>54.714165846874884</v>
      </c>
      <c r="D3460" s="250"/>
      <c r="F3460" s="250"/>
    </row>
    <row r="3461" spans="2:6" x14ac:dyDescent="0.35">
      <c r="B3461" s="84">
        <v>3416</v>
      </c>
      <c r="C3461" s="113">
        <v>0</v>
      </c>
      <c r="D3461" s="250"/>
      <c r="F3461" s="250"/>
    </row>
    <row r="3462" spans="2:6" x14ac:dyDescent="0.35">
      <c r="B3462" s="84">
        <v>3417</v>
      </c>
      <c r="C3462" s="113">
        <v>0</v>
      </c>
      <c r="D3462" s="250"/>
      <c r="F3462" s="250"/>
    </row>
    <row r="3463" spans="2:6" x14ac:dyDescent="0.35">
      <c r="B3463" s="84">
        <v>3418</v>
      </c>
      <c r="C3463" s="113">
        <v>0</v>
      </c>
      <c r="D3463" s="250"/>
      <c r="F3463" s="250"/>
    </row>
    <row r="3464" spans="2:6" x14ac:dyDescent="0.35">
      <c r="B3464" s="84">
        <v>3419</v>
      </c>
      <c r="C3464" s="113">
        <v>0</v>
      </c>
      <c r="D3464" s="250"/>
      <c r="F3464" s="250"/>
    </row>
    <row r="3465" spans="2:6" x14ac:dyDescent="0.35">
      <c r="B3465" s="84">
        <v>3420</v>
      </c>
      <c r="C3465" s="113">
        <v>0</v>
      </c>
      <c r="D3465" s="250"/>
      <c r="F3465" s="250"/>
    </row>
    <row r="3466" spans="2:6" x14ac:dyDescent="0.35">
      <c r="B3466" s="84">
        <v>3421</v>
      </c>
      <c r="C3466" s="113">
        <v>0</v>
      </c>
      <c r="D3466" s="250"/>
      <c r="F3466" s="250"/>
    </row>
    <row r="3467" spans="2:6" x14ac:dyDescent="0.35">
      <c r="B3467" s="84">
        <v>3422</v>
      </c>
      <c r="C3467" s="113">
        <v>0</v>
      </c>
      <c r="D3467" s="250"/>
      <c r="F3467" s="250"/>
    </row>
    <row r="3468" spans="2:6" x14ac:dyDescent="0.35">
      <c r="B3468" s="84">
        <v>3423</v>
      </c>
      <c r="C3468" s="113">
        <v>0</v>
      </c>
      <c r="D3468" s="250"/>
      <c r="F3468" s="250"/>
    </row>
    <row r="3469" spans="2:6" x14ac:dyDescent="0.35">
      <c r="B3469" s="84">
        <v>3424</v>
      </c>
      <c r="C3469" s="113">
        <v>0</v>
      </c>
      <c r="D3469" s="250"/>
      <c r="F3469" s="250"/>
    </row>
    <row r="3470" spans="2:6" x14ac:dyDescent="0.35">
      <c r="B3470" s="84">
        <v>3425</v>
      </c>
      <c r="C3470" s="113">
        <v>0</v>
      </c>
      <c r="D3470" s="250"/>
      <c r="F3470" s="250"/>
    </row>
    <row r="3471" spans="2:6" x14ac:dyDescent="0.35">
      <c r="B3471" s="84">
        <v>3426</v>
      </c>
      <c r="C3471" s="113">
        <v>53.422134779402867</v>
      </c>
      <c r="D3471" s="250"/>
      <c r="F3471" s="250"/>
    </row>
    <row r="3472" spans="2:6" x14ac:dyDescent="0.35">
      <c r="B3472" s="84">
        <v>3427</v>
      </c>
      <c r="C3472" s="113">
        <v>66.558554726473048</v>
      </c>
      <c r="D3472" s="250"/>
      <c r="F3472" s="250"/>
    </row>
    <row r="3473" spans="2:6" x14ac:dyDescent="0.35">
      <c r="B3473" s="84">
        <v>3428</v>
      </c>
      <c r="C3473" s="113">
        <v>75.761312512672205</v>
      </c>
      <c r="D3473" s="250"/>
      <c r="F3473" s="250"/>
    </row>
    <row r="3474" spans="2:6" x14ac:dyDescent="0.35">
      <c r="B3474" s="84">
        <v>3429</v>
      </c>
      <c r="C3474" s="113">
        <v>69.737572399321763</v>
      </c>
      <c r="D3474" s="250"/>
      <c r="F3474" s="250"/>
    </row>
    <row r="3475" spans="2:6" x14ac:dyDescent="0.35">
      <c r="B3475" s="84">
        <v>3430</v>
      </c>
      <c r="C3475" s="113">
        <v>54.192562104173923</v>
      </c>
      <c r="D3475" s="250"/>
      <c r="F3475" s="250"/>
    </row>
    <row r="3476" spans="2:6" x14ac:dyDescent="0.35">
      <c r="B3476" s="84">
        <v>3431</v>
      </c>
      <c r="C3476" s="113">
        <v>50.351693193116759</v>
      </c>
      <c r="D3476" s="250"/>
      <c r="F3476" s="250"/>
    </row>
    <row r="3477" spans="2:6" x14ac:dyDescent="0.35">
      <c r="B3477" s="84">
        <v>3432</v>
      </c>
      <c r="C3477" s="113">
        <v>57.960891307436036</v>
      </c>
      <c r="D3477" s="250"/>
      <c r="F3477" s="250"/>
    </row>
    <row r="3478" spans="2:6" x14ac:dyDescent="0.35">
      <c r="B3478" s="84">
        <v>3433</v>
      </c>
      <c r="C3478" s="113">
        <v>57.941380907438536</v>
      </c>
      <c r="D3478" s="250"/>
      <c r="F3478" s="250"/>
    </row>
    <row r="3479" spans="2:6" x14ac:dyDescent="0.35">
      <c r="B3479" s="84">
        <v>3434</v>
      </c>
      <c r="C3479" s="113">
        <v>55.760702890653057</v>
      </c>
      <c r="D3479" s="250"/>
      <c r="F3479" s="250"/>
    </row>
    <row r="3480" spans="2:6" x14ac:dyDescent="0.35">
      <c r="B3480" s="84">
        <v>3435</v>
      </c>
      <c r="C3480" s="113">
        <v>52.495786672133782</v>
      </c>
      <c r="D3480" s="250"/>
      <c r="F3480" s="250"/>
    </row>
    <row r="3481" spans="2:6" x14ac:dyDescent="0.35">
      <c r="B3481" s="84">
        <v>3436</v>
      </c>
      <c r="C3481" s="113">
        <v>51.127216366378242</v>
      </c>
      <c r="D3481" s="250"/>
      <c r="F3481" s="250"/>
    </row>
    <row r="3482" spans="2:6" x14ac:dyDescent="0.35">
      <c r="B3482" s="84">
        <v>3437</v>
      </c>
      <c r="C3482" s="113">
        <v>55.095420583142243</v>
      </c>
      <c r="D3482" s="250"/>
      <c r="F3482" s="250"/>
    </row>
    <row r="3483" spans="2:6" x14ac:dyDescent="0.35">
      <c r="B3483" s="84">
        <v>3438</v>
      </c>
      <c r="C3483" s="113">
        <v>50.200685539442091</v>
      </c>
      <c r="D3483" s="250"/>
      <c r="F3483" s="250"/>
    </row>
    <row r="3484" spans="2:6" x14ac:dyDescent="0.35">
      <c r="B3484" s="84">
        <v>3439</v>
      </c>
      <c r="C3484" s="113">
        <v>49.138353395561879</v>
      </c>
      <c r="D3484" s="250"/>
      <c r="F3484" s="250"/>
    </row>
    <row r="3485" spans="2:6" x14ac:dyDescent="0.35">
      <c r="B3485" s="84">
        <v>3440</v>
      </c>
      <c r="C3485" s="113">
        <v>0</v>
      </c>
      <c r="D3485" s="250"/>
      <c r="F3485" s="250"/>
    </row>
    <row r="3486" spans="2:6" x14ac:dyDescent="0.35">
      <c r="B3486" s="84">
        <v>3441</v>
      </c>
      <c r="C3486" s="113">
        <v>0</v>
      </c>
      <c r="D3486" s="250"/>
      <c r="F3486" s="250"/>
    </row>
    <row r="3487" spans="2:6" x14ac:dyDescent="0.35">
      <c r="B3487" s="84">
        <v>3442</v>
      </c>
      <c r="C3487" s="113">
        <v>0</v>
      </c>
      <c r="D3487" s="250"/>
      <c r="F3487" s="250"/>
    </row>
    <row r="3488" spans="2:6" x14ac:dyDescent="0.35">
      <c r="B3488" s="84">
        <v>3443</v>
      </c>
      <c r="C3488" s="113">
        <v>0</v>
      </c>
      <c r="D3488" s="250"/>
      <c r="F3488" s="250"/>
    </row>
    <row r="3489" spans="2:6" x14ac:dyDescent="0.35">
      <c r="B3489" s="84">
        <v>3444</v>
      </c>
      <c r="C3489" s="113">
        <v>0</v>
      </c>
      <c r="D3489" s="250"/>
      <c r="F3489" s="250"/>
    </row>
    <row r="3490" spans="2:6" x14ac:dyDescent="0.35">
      <c r="B3490" s="84">
        <v>3445</v>
      </c>
      <c r="C3490" s="113">
        <v>0</v>
      </c>
      <c r="D3490" s="250"/>
      <c r="F3490" s="250"/>
    </row>
    <row r="3491" spans="2:6" x14ac:dyDescent="0.35">
      <c r="B3491" s="84">
        <v>3446</v>
      </c>
      <c r="C3491" s="113">
        <v>0</v>
      </c>
      <c r="D3491" s="250"/>
      <c r="F3491" s="250"/>
    </row>
    <row r="3492" spans="2:6" x14ac:dyDescent="0.35">
      <c r="B3492" s="84">
        <v>3447</v>
      </c>
      <c r="C3492" s="113">
        <v>0</v>
      </c>
      <c r="D3492" s="250"/>
      <c r="F3492" s="250"/>
    </row>
    <row r="3493" spans="2:6" x14ac:dyDescent="0.35">
      <c r="B3493" s="84">
        <v>3448</v>
      </c>
      <c r="C3493" s="113">
        <v>0</v>
      </c>
      <c r="D3493" s="250"/>
      <c r="F3493" s="250"/>
    </row>
    <row r="3494" spans="2:6" x14ac:dyDescent="0.35">
      <c r="B3494" s="84">
        <v>3449</v>
      </c>
      <c r="C3494" s="113">
        <v>0</v>
      </c>
      <c r="D3494" s="250"/>
      <c r="F3494" s="250"/>
    </row>
    <row r="3495" spans="2:6" x14ac:dyDescent="0.35">
      <c r="B3495" s="84">
        <v>3450</v>
      </c>
      <c r="C3495" s="113">
        <v>49.524115216948275</v>
      </c>
      <c r="D3495" s="250"/>
      <c r="F3495" s="250"/>
    </row>
    <row r="3496" spans="2:6" x14ac:dyDescent="0.35">
      <c r="B3496" s="84">
        <v>3451</v>
      </c>
      <c r="C3496" s="113">
        <v>62.907328527566349</v>
      </c>
      <c r="D3496" s="250"/>
      <c r="F3496" s="250"/>
    </row>
    <row r="3497" spans="2:6" x14ac:dyDescent="0.35">
      <c r="B3497" s="84">
        <v>3452</v>
      </c>
      <c r="C3497" s="113">
        <v>75.149891902553009</v>
      </c>
      <c r="D3497" s="250"/>
      <c r="F3497" s="250"/>
    </row>
    <row r="3498" spans="2:6" x14ac:dyDescent="0.35">
      <c r="B3498" s="84">
        <v>3453</v>
      </c>
      <c r="C3498" s="113">
        <v>65.488893493728014</v>
      </c>
      <c r="D3498" s="250"/>
      <c r="F3498" s="250"/>
    </row>
    <row r="3499" spans="2:6" x14ac:dyDescent="0.35">
      <c r="B3499" s="84">
        <v>3454</v>
      </c>
      <c r="C3499" s="113">
        <v>53.356193281804764</v>
      </c>
      <c r="D3499" s="250"/>
      <c r="F3499" s="250"/>
    </row>
    <row r="3500" spans="2:6" x14ac:dyDescent="0.35">
      <c r="B3500" s="84">
        <v>3455</v>
      </c>
      <c r="C3500" s="113">
        <v>48.041385723694447</v>
      </c>
      <c r="D3500" s="250"/>
      <c r="F3500" s="250"/>
    </row>
    <row r="3501" spans="2:6" x14ac:dyDescent="0.35">
      <c r="B3501" s="84">
        <v>3456</v>
      </c>
      <c r="C3501" s="113">
        <v>53.486289684701681</v>
      </c>
      <c r="D3501" s="250"/>
      <c r="F3501" s="250"/>
    </row>
    <row r="3502" spans="2:6" x14ac:dyDescent="0.35">
      <c r="B3502" s="84">
        <v>3457</v>
      </c>
      <c r="C3502" s="113">
        <v>52.53224939679091</v>
      </c>
      <c r="D3502" s="250"/>
      <c r="F3502" s="250"/>
    </row>
    <row r="3503" spans="2:6" x14ac:dyDescent="0.35">
      <c r="B3503" s="84">
        <v>3458</v>
      </c>
      <c r="C3503" s="113">
        <v>52.15619201994015</v>
      </c>
      <c r="D3503" s="250"/>
      <c r="F3503" s="250"/>
    </row>
    <row r="3504" spans="2:6" x14ac:dyDescent="0.35">
      <c r="B3504" s="84">
        <v>3459</v>
      </c>
      <c r="C3504" s="113">
        <v>50.867510813029703</v>
      </c>
      <c r="D3504" s="250"/>
      <c r="F3504" s="250"/>
    </row>
    <row r="3505" spans="2:6" x14ac:dyDescent="0.35">
      <c r="B3505" s="84">
        <v>3460</v>
      </c>
      <c r="C3505" s="113">
        <v>50.025376170057733</v>
      </c>
      <c r="D3505" s="250"/>
      <c r="F3505" s="250"/>
    </row>
    <row r="3506" spans="2:6" x14ac:dyDescent="0.35">
      <c r="B3506" s="84">
        <v>3461</v>
      </c>
      <c r="C3506" s="113">
        <v>54.314334611130192</v>
      </c>
      <c r="D3506" s="250"/>
      <c r="F3506" s="250"/>
    </row>
    <row r="3507" spans="2:6" x14ac:dyDescent="0.35">
      <c r="B3507" s="84">
        <v>3462</v>
      </c>
      <c r="C3507" s="113">
        <v>49.915805276419363</v>
      </c>
      <c r="D3507" s="250"/>
      <c r="F3507" s="250"/>
    </row>
    <row r="3508" spans="2:6" x14ac:dyDescent="0.35">
      <c r="B3508" s="84">
        <v>3463</v>
      </c>
      <c r="C3508" s="113">
        <v>48.083878197362246</v>
      </c>
      <c r="D3508" s="250"/>
      <c r="F3508" s="250"/>
    </row>
    <row r="3509" spans="2:6" x14ac:dyDescent="0.35">
      <c r="B3509" s="84">
        <v>3464</v>
      </c>
      <c r="C3509" s="113">
        <v>0</v>
      </c>
      <c r="D3509" s="250"/>
      <c r="F3509" s="250"/>
    </row>
    <row r="3510" spans="2:6" x14ac:dyDescent="0.35">
      <c r="B3510" s="84">
        <v>3465</v>
      </c>
      <c r="C3510" s="113">
        <v>0</v>
      </c>
      <c r="D3510" s="250"/>
      <c r="F3510" s="250"/>
    </row>
    <row r="3511" spans="2:6" x14ac:dyDescent="0.35">
      <c r="B3511" s="84">
        <v>3466</v>
      </c>
      <c r="C3511" s="113">
        <v>0</v>
      </c>
      <c r="D3511" s="250"/>
      <c r="F3511" s="250"/>
    </row>
    <row r="3512" spans="2:6" x14ac:dyDescent="0.35">
      <c r="B3512" s="84">
        <v>3467</v>
      </c>
      <c r="C3512" s="113">
        <v>0</v>
      </c>
      <c r="D3512" s="250"/>
      <c r="F3512" s="250"/>
    </row>
    <row r="3513" spans="2:6" x14ac:dyDescent="0.35">
      <c r="B3513" s="84">
        <v>3468</v>
      </c>
      <c r="C3513" s="113">
        <v>0</v>
      </c>
      <c r="D3513" s="250"/>
      <c r="F3513" s="250"/>
    </row>
    <row r="3514" spans="2:6" x14ac:dyDescent="0.35">
      <c r="B3514" s="84">
        <v>3469</v>
      </c>
      <c r="C3514" s="113">
        <v>0</v>
      </c>
      <c r="D3514" s="250"/>
      <c r="F3514" s="250"/>
    </row>
    <row r="3515" spans="2:6" x14ac:dyDescent="0.35">
      <c r="B3515" s="84">
        <v>3470</v>
      </c>
      <c r="C3515" s="113">
        <v>0</v>
      </c>
      <c r="D3515" s="250"/>
      <c r="F3515" s="250"/>
    </row>
    <row r="3516" spans="2:6" x14ac:dyDescent="0.35">
      <c r="B3516" s="84">
        <v>3471</v>
      </c>
      <c r="C3516" s="113">
        <v>0</v>
      </c>
      <c r="D3516" s="250"/>
      <c r="F3516" s="250"/>
    </row>
    <row r="3517" spans="2:6" x14ac:dyDescent="0.35">
      <c r="B3517" s="84">
        <v>3472</v>
      </c>
      <c r="C3517" s="113">
        <v>0</v>
      </c>
      <c r="D3517" s="250"/>
      <c r="F3517" s="250"/>
    </row>
    <row r="3518" spans="2:6" x14ac:dyDescent="0.35">
      <c r="B3518" s="84">
        <v>3473</v>
      </c>
      <c r="C3518" s="113">
        <v>0</v>
      </c>
      <c r="D3518" s="250"/>
      <c r="F3518" s="250"/>
    </row>
    <row r="3519" spans="2:6" x14ac:dyDescent="0.35">
      <c r="B3519" s="84">
        <v>3474</v>
      </c>
      <c r="C3519" s="113">
        <v>55.540221159151649</v>
      </c>
      <c r="D3519" s="250"/>
      <c r="F3519" s="250"/>
    </row>
    <row r="3520" spans="2:6" x14ac:dyDescent="0.35">
      <c r="B3520" s="84">
        <v>3475</v>
      </c>
      <c r="C3520" s="113">
        <v>65.195486312912408</v>
      </c>
      <c r="D3520" s="250"/>
      <c r="F3520" s="250"/>
    </row>
    <row r="3521" spans="2:6" x14ac:dyDescent="0.35">
      <c r="B3521" s="84">
        <v>3476</v>
      </c>
      <c r="C3521" s="113">
        <v>77.297314939946304</v>
      </c>
      <c r="D3521" s="250"/>
      <c r="F3521" s="250"/>
    </row>
    <row r="3522" spans="2:6" x14ac:dyDescent="0.35">
      <c r="B3522" s="84">
        <v>3477</v>
      </c>
      <c r="C3522" s="113">
        <v>65.559078148037415</v>
      </c>
      <c r="D3522" s="250"/>
      <c r="F3522" s="250"/>
    </row>
    <row r="3523" spans="2:6" x14ac:dyDescent="0.35">
      <c r="B3523" s="84">
        <v>3478</v>
      </c>
      <c r="C3523" s="113">
        <v>54.5761312895565</v>
      </c>
      <c r="D3523" s="250"/>
      <c r="F3523" s="250"/>
    </row>
    <row r="3524" spans="2:6" x14ac:dyDescent="0.35">
      <c r="B3524" s="84">
        <v>3479</v>
      </c>
      <c r="C3524" s="113">
        <v>50.376685183123953</v>
      </c>
      <c r="D3524" s="250"/>
      <c r="F3524" s="250"/>
    </row>
    <row r="3525" spans="2:6" x14ac:dyDescent="0.35">
      <c r="B3525" s="84">
        <v>3480</v>
      </c>
      <c r="C3525" s="113">
        <v>50.510009633471036</v>
      </c>
      <c r="D3525" s="250"/>
      <c r="F3525" s="250"/>
    </row>
    <row r="3526" spans="2:6" x14ac:dyDescent="0.35">
      <c r="B3526" s="84">
        <v>3481</v>
      </c>
      <c r="C3526" s="113">
        <v>49.470367860108375</v>
      </c>
      <c r="D3526" s="250"/>
      <c r="F3526" s="250"/>
    </row>
    <row r="3527" spans="2:6" x14ac:dyDescent="0.35">
      <c r="B3527" s="84">
        <v>3482</v>
      </c>
      <c r="C3527" s="113">
        <v>48.354036651497054</v>
      </c>
      <c r="D3527" s="250"/>
      <c r="F3527" s="250"/>
    </row>
    <row r="3528" spans="2:6" x14ac:dyDescent="0.35">
      <c r="B3528" s="84">
        <v>3483</v>
      </c>
      <c r="C3528" s="113">
        <v>49.09364217831024</v>
      </c>
      <c r="D3528" s="250"/>
      <c r="F3528" s="250"/>
    </row>
    <row r="3529" spans="2:6" x14ac:dyDescent="0.35">
      <c r="B3529" s="84">
        <v>3484</v>
      </c>
      <c r="C3529" s="113">
        <v>51.260366983245213</v>
      </c>
      <c r="D3529" s="250"/>
      <c r="F3529" s="250"/>
    </row>
    <row r="3530" spans="2:6" x14ac:dyDescent="0.35">
      <c r="B3530" s="84">
        <v>3485</v>
      </c>
      <c r="C3530" s="113">
        <v>61.563007414476978</v>
      </c>
      <c r="D3530" s="250"/>
      <c r="F3530" s="250"/>
    </row>
    <row r="3531" spans="2:6" x14ac:dyDescent="0.35">
      <c r="B3531" s="84">
        <v>3486</v>
      </c>
      <c r="C3531" s="113">
        <v>62.860205175054205</v>
      </c>
      <c r="D3531" s="250"/>
      <c r="F3531" s="250"/>
    </row>
    <row r="3532" spans="2:6" x14ac:dyDescent="0.35">
      <c r="B3532" s="84">
        <v>3487</v>
      </c>
      <c r="C3532" s="113">
        <v>63.345701372194505</v>
      </c>
      <c r="D3532" s="250"/>
      <c r="F3532" s="250"/>
    </row>
    <row r="3533" spans="2:6" x14ac:dyDescent="0.35">
      <c r="B3533" s="84">
        <v>3488</v>
      </c>
      <c r="C3533" s="113">
        <v>0</v>
      </c>
      <c r="D3533" s="250"/>
      <c r="F3533" s="250"/>
    </row>
    <row r="3534" spans="2:6" x14ac:dyDescent="0.35">
      <c r="B3534" s="84">
        <v>3489</v>
      </c>
      <c r="C3534" s="113">
        <v>0</v>
      </c>
      <c r="D3534" s="250"/>
      <c r="F3534" s="250"/>
    </row>
    <row r="3535" spans="2:6" x14ac:dyDescent="0.35">
      <c r="B3535" s="84">
        <v>3490</v>
      </c>
      <c r="C3535" s="113">
        <v>0</v>
      </c>
      <c r="D3535" s="250"/>
      <c r="F3535" s="250"/>
    </row>
    <row r="3536" spans="2:6" x14ac:dyDescent="0.35">
      <c r="B3536" s="84">
        <v>3491</v>
      </c>
      <c r="C3536" s="113">
        <v>0</v>
      </c>
      <c r="D3536" s="250"/>
      <c r="F3536" s="250"/>
    </row>
    <row r="3537" spans="2:6" x14ac:dyDescent="0.35">
      <c r="B3537" s="84">
        <v>3492</v>
      </c>
      <c r="C3537" s="113">
        <v>0</v>
      </c>
      <c r="D3537" s="250"/>
      <c r="F3537" s="250"/>
    </row>
    <row r="3538" spans="2:6" x14ac:dyDescent="0.35">
      <c r="B3538" s="84">
        <v>3493</v>
      </c>
      <c r="C3538" s="113">
        <v>0</v>
      </c>
      <c r="D3538" s="250"/>
      <c r="F3538" s="250"/>
    </row>
    <row r="3539" spans="2:6" x14ac:dyDescent="0.35">
      <c r="B3539" s="84">
        <v>3494</v>
      </c>
      <c r="C3539" s="113">
        <v>0</v>
      </c>
      <c r="D3539" s="250"/>
      <c r="F3539" s="250"/>
    </row>
    <row r="3540" spans="2:6" x14ac:dyDescent="0.35">
      <c r="B3540" s="84">
        <v>3495</v>
      </c>
      <c r="C3540" s="113">
        <v>0</v>
      </c>
      <c r="D3540" s="250"/>
      <c r="F3540" s="250"/>
    </row>
    <row r="3541" spans="2:6" x14ac:dyDescent="0.35">
      <c r="B3541" s="84">
        <v>3496</v>
      </c>
      <c r="C3541" s="113">
        <v>0</v>
      </c>
      <c r="D3541" s="250"/>
      <c r="F3541" s="250"/>
    </row>
    <row r="3542" spans="2:6" x14ac:dyDescent="0.35">
      <c r="B3542" s="84">
        <v>3497</v>
      </c>
      <c r="C3542" s="113">
        <v>0</v>
      </c>
      <c r="D3542" s="250"/>
      <c r="F3542" s="250"/>
    </row>
    <row r="3543" spans="2:6" x14ac:dyDescent="0.35">
      <c r="B3543" s="84">
        <v>3498</v>
      </c>
      <c r="C3543" s="113">
        <v>66.046255387334725</v>
      </c>
      <c r="D3543" s="250"/>
      <c r="F3543" s="250"/>
    </row>
    <row r="3544" spans="2:6" x14ac:dyDescent="0.35">
      <c r="B3544" s="84">
        <v>3499</v>
      </c>
      <c r="C3544" s="113">
        <v>72.862045808027176</v>
      </c>
      <c r="D3544" s="250"/>
      <c r="F3544" s="250"/>
    </row>
    <row r="3545" spans="2:6" x14ac:dyDescent="0.35">
      <c r="B3545" s="84">
        <v>3500</v>
      </c>
      <c r="C3545" s="113">
        <v>87.982196645482247</v>
      </c>
      <c r="D3545" s="250"/>
      <c r="F3545" s="250"/>
    </row>
    <row r="3546" spans="2:6" x14ac:dyDescent="0.35">
      <c r="B3546" s="84">
        <v>3501</v>
      </c>
      <c r="C3546" s="113">
        <v>75.432062463189226</v>
      </c>
      <c r="D3546" s="250"/>
      <c r="F3546" s="250"/>
    </row>
    <row r="3547" spans="2:6" x14ac:dyDescent="0.35">
      <c r="B3547" s="84">
        <v>3502</v>
      </c>
      <c r="C3547" s="113">
        <v>60.264726620654478</v>
      </c>
      <c r="D3547" s="250"/>
      <c r="F3547" s="250"/>
    </row>
    <row r="3548" spans="2:6" x14ac:dyDescent="0.35">
      <c r="B3548" s="84">
        <v>3503</v>
      </c>
      <c r="C3548" s="113">
        <v>54.195047302885172</v>
      </c>
      <c r="D3548" s="250"/>
      <c r="F3548" s="250"/>
    </row>
    <row r="3549" spans="2:6" x14ac:dyDescent="0.35">
      <c r="B3549" s="84">
        <v>3504</v>
      </c>
      <c r="C3549" s="113">
        <v>56.117919740058703</v>
      </c>
      <c r="D3549" s="250"/>
      <c r="F3549" s="250"/>
    </row>
    <row r="3550" spans="2:6" x14ac:dyDescent="0.35">
      <c r="B3550" s="84">
        <v>3505</v>
      </c>
      <c r="C3550" s="113">
        <v>54.494513497473349</v>
      </c>
      <c r="D3550" s="250"/>
      <c r="F3550" s="250"/>
    </row>
    <row r="3551" spans="2:6" x14ac:dyDescent="0.35">
      <c r="B3551" s="84">
        <v>3506</v>
      </c>
      <c r="C3551" s="113">
        <v>54.832843438851242</v>
      </c>
      <c r="D3551" s="250"/>
      <c r="F3551" s="250"/>
    </row>
    <row r="3552" spans="2:6" x14ac:dyDescent="0.35">
      <c r="B3552" s="84">
        <v>3507</v>
      </c>
      <c r="C3552" s="113">
        <v>52.923342900397451</v>
      </c>
      <c r="D3552" s="250"/>
      <c r="F3552" s="250"/>
    </row>
    <row r="3553" spans="2:6" x14ac:dyDescent="0.35">
      <c r="B3553" s="84">
        <v>3508</v>
      </c>
      <c r="C3553" s="113">
        <v>55.059875723086897</v>
      </c>
      <c r="D3553" s="250"/>
      <c r="F3553" s="250"/>
    </row>
    <row r="3554" spans="2:6" x14ac:dyDescent="0.35">
      <c r="B3554" s="84">
        <v>3509</v>
      </c>
      <c r="C3554" s="113">
        <v>60.253656563735333</v>
      </c>
      <c r="D3554" s="250"/>
      <c r="F3554" s="250"/>
    </row>
    <row r="3555" spans="2:6" x14ac:dyDescent="0.35">
      <c r="B3555" s="84">
        <v>3510</v>
      </c>
      <c r="C3555" s="113">
        <v>65.530356025996554</v>
      </c>
      <c r="D3555" s="250"/>
      <c r="F3555" s="250"/>
    </row>
    <row r="3556" spans="2:6" x14ac:dyDescent="0.35">
      <c r="B3556" s="84">
        <v>3511</v>
      </c>
      <c r="C3556" s="113">
        <v>62.143783797748732</v>
      </c>
      <c r="D3556" s="250"/>
      <c r="F3556" s="250"/>
    </row>
    <row r="3557" spans="2:6" x14ac:dyDescent="0.35">
      <c r="B3557" s="84">
        <v>3512</v>
      </c>
      <c r="C3557" s="113">
        <v>0</v>
      </c>
      <c r="D3557" s="250"/>
      <c r="F3557" s="250"/>
    </row>
    <row r="3558" spans="2:6" x14ac:dyDescent="0.35">
      <c r="B3558" s="84">
        <v>3513</v>
      </c>
      <c r="C3558" s="113">
        <v>0</v>
      </c>
      <c r="D3558" s="250"/>
      <c r="F3558" s="250"/>
    </row>
    <row r="3559" spans="2:6" x14ac:dyDescent="0.35">
      <c r="B3559" s="84">
        <v>3514</v>
      </c>
      <c r="C3559" s="113">
        <v>0</v>
      </c>
      <c r="D3559" s="250"/>
      <c r="F3559" s="250"/>
    </row>
    <row r="3560" spans="2:6" x14ac:dyDescent="0.35">
      <c r="B3560" s="84">
        <v>3515</v>
      </c>
      <c r="C3560" s="113">
        <v>0</v>
      </c>
      <c r="D3560" s="250"/>
      <c r="F3560" s="250"/>
    </row>
    <row r="3561" spans="2:6" x14ac:dyDescent="0.35">
      <c r="B3561" s="84">
        <v>3516</v>
      </c>
      <c r="C3561" s="113">
        <v>0</v>
      </c>
      <c r="D3561" s="250"/>
      <c r="F3561" s="250"/>
    </row>
    <row r="3562" spans="2:6" x14ac:dyDescent="0.35">
      <c r="B3562" s="84">
        <v>3517</v>
      </c>
      <c r="C3562" s="113">
        <v>0</v>
      </c>
      <c r="D3562" s="250"/>
      <c r="F3562" s="250"/>
    </row>
    <row r="3563" spans="2:6" x14ac:dyDescent="0.35">
      <c r="B3563" s="84">
        <v>3518</v>
      </c>
      <c r="C3563" s="113">
        <v>0</v>
      </c>
      <c r="D3563" s="250"/>
      <c r="F3563" s="250"/>
    </row>
    <row r="3564" spans="2:6" x14ac:dyDescent="0.35">
      <c r="B3564" s="84">
        <v>3519</v>
      </c>
      <c r="C3564" s="113">
        <v>0</v>
      </c>
      <c r="D3564" s="250"/>
      <c r="F3564" s="250"/>
    </row>
    <row r="3565" spans="2:6" x14ac:dyDescent="0.35">
      <c r="B3565" s="84">
        <v>3520</v>
      </c>
      <c r="C3565" s="113">
        <v>0</v>
      </c>
      <c r="D3565" s="250"/>
      <c r="F3565" s="250"/>
    </row>
    <row r="3566" spans="2:6" x14ac:dyDescent="0.35">
      <c r="B3566" s="84">
        <v>3521</v>
      </c>
      <c r="C3566" s="113">
        <v>0</v>
      </c>
      <c r="D3566" s="250"/>
      <c r="F3566" s="250"/>
    </row>
    <row r="3567" spans="2:6" x14ac:dyDescent="0.35">
      <c r="B3567" s="84">
        <v>3522</v>
      </c>
      <c r="C3567" s="113">
        <v>69.410596074309723</v>
      </c>
      <c r="D3567" s="250"/>
      <c r="F3567" s="250"/>
    </row>
    <row r="3568" spans="2:6" x14ac:dyDescent="0.35">
      <c r="B3568" s="84">
        <v>3523</v>
      </c>
      <c r="C3568" s="113">
        <v>76.826718822822031</v>
      </c>
      <c r="D3568" s="250"/>
      <c r="F3568" s="250"/>
    </row>
    <row r="3569" spans="2:6" x14ac:dyDescent="0.35">
      <c r="B3569" s="84">
        <v>3524</v>
      </c>
      <c r="C3569" s="113">
        <v>86.903999520410167</v>
      </c>
      <c r="D3569" s="250"/>
      <c r="F3569" s="250"/>
    </row>
    <row r="3570" spans="2:6" x14ac:dyDescent="0.35">
      <c r="B3570" s="84">
        <v>3525</v>
      </c>
      <c r="C3570" s="113">
        <v>76.027712788441576</v>
      </c>
      <c r="D3570" s="250"/>
      <c r="F3570" s="250"/>
    </row>
    <row r="3571" spans="2:6" x14ac:dyDescent="0.35">
      <c r="B3571" s="84">
        <v>3526</v>
      </c>
      <c r="C3571" s="113">
        <v>60.552493079507983</v>
      </c>
      <c r="D3571" s="250"/>
      <c r="F3571" s="250"/>
    </row>
    <row r="3572" spans="2:6" x14ac:dyDescent="0.35">
      <c r="B3572" s="84">
        <v>3527</v>
      </c>
      <c r="C3572" s="113">
        <v>53.639012974407336</v>
      </c>
      <c r="D3572" s="250"/>
      <c r="F3572" s="250"/>
    </row>
    <row r="3573" spans="2:6" x14ac:dyDescent="0.35">
      <c r="B3573" s="84">
        <v>3528</v>
      </c>
      <c r="C3573" s="113">
        <v>54.230118411816953</v>
      </c>
      <c r="D3573" s="250"/>
      <c r="F3573" s="250"/>
    </row>
    <row r="3574" spans="2:6" x14ac:dyDescent="0.35">
      <c r="B3574" s="84">
        <v>3529</v>
      </c>
      <c r="C3574" s="113">
        <v>49.988484363668071</v>
      </c>
      <c r="D3574" s="250"/>
      <c r="F3574" s="250"/>
    </row>
    <row r="3575" spans="2:6" x14ac:dyDescent="0.35">
      <c r="B3575" s="84">
        <v>3530</v>
      </c>
      <c r="C3575" s="113">
        <v>49.084737466719965</v>
      </c>
      <c r="D3575" s="250"/>
      <c r="F3575" s="250"/>
    </row>
    <row r="3576" spans="2:6" x14ac:dyDescent="0.35">
      <c r="B3576" s="84">
        <v>3531</v>
      </c>
      <c r="C3576" s="113">
        <v>48.98248919367181</v>
      </c>
      <c r="D3576" s="250"/>
      <c r="F3576" s="250"/>
    </row>
    <row r="3577" spans="2:6" x14ac:dyDescent="0.35">
      <c r="B3577" s="84">
        <v>3532</v>
      </c>
      <c r="C3577" s="113">
        <v>51.319722591402112</v>
      </c>
      <c r="D3577" s="250"/>
      <c r="F3577" s="250"/>
    </row>
    <row r="3578" spans="2:6" x14ac:dyDescent="0.35">
      <c r="B3578" s="84">
        <v>3533</v>
      </c>
      <c r="C3578" s="113">
        <v>56.57876759046237</v>
      </c>
      <c r="D3578" s="250"/>
      <c r="F3578" s="250"/>
    </row>
    <row r="3579" spans="2:6" x14ac:dyDescent="0.35">
      <c r="B3579" s="84">
        <v>3534</v>
      </c>
      <c r="C3579" s="113">
        <v>61.312813953016857</v>
      </c>
      <c r="D3579" s="250"/>
      <c r="F3579" s="250"/>
    </row>
    <row r="3580" spans="2:6" x14ac:dyDescent="0.35">
      <c r="B3580" s="84">
        <v>3535</v>
      </c>
      <c r="C3580" s="113">
        <v>61.103322459199681</v>
      </c>
      <c r="D3580" s="250"/>
      <c r="F3580" s="250"/>
    </row>
    <row r="3581" spans="2:6" x14ac:dyDescent="0.35">
      <c r="B3581" s="84">
        <v>3536</v>
      </c>
      <c r="C3581" s="113">
        <v>0</v>
      </c>
      <c r="D3581" s="250"/>
      <c r="F3581" s="250"/>
    </row>
    <row r="3582" spans="2:6" x14ac:dyDescent="0.35">
      <c r="B3582" s="84">
        <v>3537</v>
      </c>
      <c r="C3582" s="113">
        <v>0.1664425075816621</v>
      </c>
      <c r="D3582" s="250"/>
      <c r="F3582" s="250"/>
    </row>
    <row r="3583" spans="2:6" x14ac:dyDescent="0.35">
      <c r="B3583" s="84">
        <v>3538</v>
      </c>
      <c r="C3583" s="113">
        <v>2.4964162990905634</v>
      </c>
      <c r="D3583" s="250"/>
      <c r="F3583" s="250"/>
    </row>
    <row r="3584" spans="2:6" x14ac:dyDescent="0.35">
      <c r="B3584" s="84">
        <v>3539</v>
      </c>
      <c r="C3584" s="113">
        <v>0.79229252497640523</v>
      </c>
      <c r="D3584" s="250"/>
      <c r="F3584" s="250"/>
    </row>
    <row r="3585" spans="2:6" x14ac:dyDescent="0.35">
      <c r="B3585" s="84">
        <v>3540</v>
      </c>
      <c r="C3585" s="113">
        <v>2.8627830153943616</v>
      </c>
      <c r="D3585" s="250"/>
      <c r="F3585" s="250"/>
    </row>
    <row r="3586" spans="2:6" x14ac:dyDescent="0.35">
      <c r="B3586" s="84">
        <v>3541</v>
      </c>
      <c r="C3586" s="113">
        <v>2.5802509936762994</v>
      </c>
      <c r="D3586" s="250"/>
      <c r="F3586" s="250"/>
    </row>
    <row r="3587" spans="2:6" x14ac:dyDescent="0.35">
      <c r="B3587" s="84">
        <v>3542</v>
      </c>
      <c r="C3587" s="113">
        <v>2.464986225508174</v>
      </c>
      <c r="D3587" s="250"/>
      <c r="F3587" s="250"/>
    </row>
    <row r="3588" spans="2:6" x14ac:dyDescent="0.35">
      <c r="B3588" s="84">
        <v>3543</v>
      </c>
      <c r="C3588" s="113">
        <v>0</v>
      </c>
      <c r="D3588" s="250"/>
      <c r="F3588" s="250"/>
    </row>
    <row r="3589" spans="2:6" x14ac:dyDescent="0.35">
      <c r="B3589" s="84">
        <v>3544</v>
      </c>
      <c r="C3589" s="113">
        <v>2.89410726381317</v>
      </c>
      <c r="D3589" s="250"/>
      <c r="F3589" s="250"/>
    </row>
    <row r="3590" spans="2:6" x14ac:dyDescent="0.35">
      <c r="B3590" s="84">
        <v>3545</v>
      </c>
      <c r="C3590" s="113">
        <v>0.85185092703759013</v>
      </c>
      <c r="D3590" s="250"/>
      <c r="F3590" s="250"/>
    </row>
    <row r="3591" spans="2:6" x14ac:dyDescent="0.35">
      <c r="B3591" s="84">
        <v>3546</v>
      </c>
      <c r="C3591" s="113">
        <v>69.993313480719777</v>
      </c>
      <c r="D3591" s="250"/>
      <c r="F3591" s="250"/>
    </row>
    <row r="3592" spans="2:6" x14ac:dyDescent="0.35">
      <c r="B3592" s="84">
        <v>3547</v>
      </c>
      <c r="C3592" s="113">
        <v>77.622133826423308</v>
      </c>
      <c r="D3592" s="250"/>
      <c r="F3592" s="250"/>
    </row>
    <row r="3593" spans="2:6" x14ac:dyDescent="0.35">
      <c r="B3593" s="84">
        <v>3548</v>
      </c>
      <c r="C3593" s="113">
        <v>83.734088895072233</v>
      </c>
      <c r="D3593" s="250"/>
      <c r="F3593" s="250"/>
    </row>
    <row r="3594" spans="2:6" x14ac:dyDescent="0.35">
      <c r="B3594" s="84">
        <v>3549</v>
      </c>
      <c r="C3594" s="113">
        <v>77.221416262022387</v>
      </c>
      <c r="D3594" s="250"/>
      <c r="F3594" s="250"/>
    </row>
    <row r="3595" spans="2:6" x14ac:dyDescent="0.35">
      <c r="B3595" s="84">
        <v>3550</v>
      </c>
      <c r="C3595" s="113">
        <v>60.606367491041802</v>
      </c>
      <c r="D3595" s="250"/>
      <c r="F3595" s="250"/>
    </row>
    <row r="3596" spans="2:6" x14ac:dyDescent="0.35">
      <c r="B3596" s="84">
        <v>3551</v>
      </c>
      <c r="C3596" s="113">
        <v>54.792565819477858</v>
      </c>
      <c r="D3596" s="250"/>
      <c r="F3596" s="250"/>
    </row>
    <row r="3597" spans="2:6" x14ac:dyDescent="0.35">
      <c r="B3597" s="84">
        <v>3552</v>
      </c>
      <c r="C3597" s="113">
        <v>52.684824871480785</v>
      </c>
      <c r="D3597" s="250"/>
      <c r="F3597" s="250"/>
    </row>
    <row r="3598" spans="2:6" x14ac:dyDescent="0.35">
      <c r="B3598" s="84">
        <v>3553</v>
      </c>
      <c r="C3598" s="113">
        <v>52.933467703732546</v>
      </c>
      <c r="D3598" s="250"/>
      <c r="F3598" s="250"/>
    </row>
    <row r="3599" spans="2:6" x14ac:dyDescent="0.35">
      <c r="B3599" s="84">
        <v>3554</v>
      </c>
      <c r="C3599" s="113">
        <v>51.921779614575307</v>
      </c>
      <c r="D3599" s="250"/>
      <c r="F3599" s="250"/>
    </row>
    <row r="3600" spans="2:6" x14ac:dyDescent="0.35">
      <c r="B3600" s="84">
        <v>3555</v>
      </c>
      <c r="C3600" s="113">
        <v>50.824385564665015</v>
      </c>
      <c r="D3600" s="250"/>
      <c r="F3600" s="250"/>
    </row>
    <row r="3601" spans="2:6" x14ac:dyDescent="0.35">
      <c r="B3601" s="84">
        <v>3556</v>
      </c>
      <c r="C3601" s="113">
        <v>52.939628992846202</v>
      </c>
      <c r="D3601" s="250"/>
      <c r="F3601" s="250"/>
    </row>
    <row r="3602" spans="2:6" x14ac:dyDescent="0.35">
      <c r="B3602" s="84">
        <v>3557</v>
      </c>
      <c r="C3602" s="113">
        <v>57.527404367380129</v>
      </c>
      <c r="D3602" s="250"/>
      <c r="F3602" s="250"/>
    </row>
    <row r="3603" spans="2:6" x14ac:dyDescent="0.35">
      <c r="B3603" s="84">
        <v>3558</v>
      </c>
      <c r="C3603" s="113">
        <v>63.169201849819949</v>
      </c>
      <c r="D3603" s="250"/>
      <c r="F3603" s="250"/>
    </row>
    <row r="3604" spans="2:6" x14ac:dyDescent="0.35">
      <c r="B3604" s="84">
        <v>3559</v>
      </c>
      <c r="C3604" s="113">
        <v>64.268495078453455</v>
      </c>
      <c r="D3604" s="250"/>
      <c r="F3604" s="250"/>
    </row>
    <row r="3605" spans="2:6" x14ac:dyDescent="0.35">
      <c r="B3605" s="84">
        <v>3560</v>
      </c>
      <c r="C3605" s="113">
        <v>0</v>
      </c>
      <c r="D3605" s="250"/>
      <c r="F3605" s="250"/>
    </row>
    <row r="3606" spans="2:6" x14ac:dyDescent="0.35">
      <c r="B3606" s="84">
        <v>3561</v>
      </c>
      <c r="C3606" s="113">
        <v>0.37334466736791377</v>
      </c>
      <c r="D3606" s="250"/>
      <c r="F3606" s="250"/>
    </row>
    <row r="3607" spans="2:6" x14ac:dyDescent="0.35">
      <c r="B3607" s="84">
        <v>3562</v>
      </c>
      <c r="C3607" s="113">
        <v>3.1915933917647408</v>
      </c>
      <c r="D3607" s="250"/>
      <c r="F3607" s="250"/>
    </row>
    <row r="3608" spans="2:6" x14ac:dyDescent="0.35">
      <c r="B3608" s="84">
        <v>3563</v>
      </c>
      <c r="C3608" s="113">
        <v>3.7535294590985422</v>
      </c>
      <c r="D3608" s="250"/>
      <c r="F3608" s="250"/>
    </row>
    <row r="3609" spans="2:6" x14ac:dyDescent="0.35">
      <c r="B3609" s="84">
        <v>3564</v>
      </c>
      <c r="C3609" s="113">
        <v>5.8978126549659446</v>
      </c>
      <c r="D3609" s="250"/>
      <c r="F3609" s="250"/>
    </row>
    <row r="3610" spans="2:6" x14ac:dyDescent="0.35">
      <c r="B3610" s="84">
        <v>3565</v>
      </c>
      <c r="C3610" s="113">
        <v>7.1090911778480255</v>
      </c>
      <c r="D3610" s="250"/>
      <c r="F3610" s="250"/>
    </row>
    <row r="3611" spans="2:6" x14ac:dyDescent="0.35">
      <c r="B3611" s="84">
        <v>3566</v>
      </c>
      <c r="C3611" s="113">
        <v>9.7653576239342037</v>
      </c>
      <c r="D3611" s="250"/>
      <c r="F3611" s="250"/>
    </row>
    <row r="3612" spans="2:6" x14ac:dyDescent="0.35">
      <c r="B3612" s="84">
        <v>3567</v>
      </c>
      <c r="C3612" s="113">
        <v>5.5588755032942103</v>
      </c>
      <c r="D3612" s="250"/>
      <c r="F3612" s="250"/>
    </row>
    <row r="3613" spans="2:6" x14ac:dyDescent="0.35">
      <c r="B3613" s="84">
        <v>3568</v>
      </c>
      <c r="C3613" s="113">
        <v>6.7945562644221544</v>
      </c>
      <c r="D3613" s="250"/>
      <c r="F3613" s="250"/>
    </row>
    <row r="3614" spans="2:6" x14ac:dyDescent="0.35">
      <c r="B3614" s="84">
        <v>3569</v>
      </c>
      <c r="C3614" s="113">
        <v>6.573500694430364</v>
      </c>
      <c r="D3614" s="250"/>
      <c r="F3614" s="250"/>
    </row>
    <row r="3615" spans="2:6" x14ac:dyDescent="0.35">
      <c r="B3615" s="84">
        <v>3570</v>
      </c>
      <c r="C3615" s="113">
        <v>75.95986138198424</v>
      </c>
      <c r="D3615" s="250"/>
      <c r="F3615" s="250"/>
    </row>
    <row r="3616" spans="2:6" x14ac:dyDescent="0.35">
      <c r="B3616" s="84">
        <v>3571</v>
      </c>
      <c r="C3616" s="113">
        <v>76.528549683520197</v>
      </c>
      <c r="D3616" s="250"/>
      <c r="F3616" s="250"/>
    </row>
    <row r="3617" spans="2:6" x14ac:dyDescent="0.35">
      <c r="B3617" s="84">
        <v>3572</v>
      </c>
      <c r="C3617" s="113">
        <v>81.240938784489529</v>
      </c>
      <c r="D3617" s="250"/>
      <c r="F3617" s="250"/>
    </row>
    <row r="3618" spans="2:6" x14ac:dyDescent="0.35">
      <c r="B3618" s="84">
        <v>3573</v>
      </c>
      <c r="C3618" s="113">
        <v>73.122814312920397</v>
      </c>
      <c r="D3618" s="250"/>
      <c r="F3618" s="250"/>
    </row>
    <row r="3619" spans="2:6" x14ac:dyDescent="0.35">
      <c r="B3619" s="84">
        <v>3574</v>
      </c>
      <c r="C3619" s="113">
        <v>60.779416678767859</v>
      </c>
      <c r="D3619" s="250"/>
      <c r="F3619" s="250"/>
    </row>
    <row r="3620" spans="2:6" x14ac:dyDescent="0.35">
      <c r="B3620" s="84">
        <v>3575</v>
      </c>
      <c r="C3620" s="113">
        <v>54.555101331668332</v>
      </c>
      <c r="D3620" s="250"/>
      <c r="F3620" s="250"/>
    </row>
    <row r="3621" spans="2:6" x14ac:dyDescent="0.35">
      <c r="B3621" s="84">
        <v>3576</v>
      </c>
      <c r="C3621" s="113">
        <v>58.15790962001104</v>
      </c>
      <c r="D3621" s="250"/>
      <c r="F3621" s="250"/>
    </row>
    <row r="3622" spans="2:6" x14ac:dyDescent="0.35">
      <c r="B3622" s="84">
        <v>3577</v>
      </c>
      <c r="C3622" s="113">
        <v>56.111632879650486</v>
      </c>
      <c r="D3622" s="250"/>
      <c r="F3622" s="250"/>
    </row>
    <row r="3623" spans="2:6" x14ac:dyDescent="0.35">
      <c r="B3623" s="84">
        <v>3578</v>
      </c>
      <c r="C3623" s="113">
        <v>53.143150284858635</v>
      </c>
      <c r="D3623" s="250"/>
      <c r="F3623" s="250"/>
    </row>
    <row r="3624" spans="2:6" x14ac:dyDescent="0.35">
      <c r="B3624" s="84">
        <v>3579</v>
      </c>
      <c r="C3624" s="113">
        <v>51.905747012795693</v>
      </c>
      <c r="D3624" s="250"/>
      <c r="F3624" s="250"/>
    </row>
    <row r="3625" spans="2:6" x14ac:dyDescent="0.35">
      <c r="B3625" s="84">
        <v>3580</v>
      </c>
      <c r="C3625" s="113">
        <v>52.221518600739003</v>
      </c>
      <c r="D3625" s="250"/>
      <c r="F3625" s="250"/>
    </row>
    <row r="3626" spans="2:6" x14ac:dyDescent="0.35">
      <c r="B3626" s="84">
        <v>3581</v>
      </c>
      <c r="C3626" s="113">
        <v>56.369015763591982</v>
      </c>
      <c r="D3626" s="250"/>
      <c r="F3626" s="250"/>
    </row>
    <row r="3627" spans="2:6" x14ac:dyDescent="0.35">
      <c r="B3627" s="84">
        <v>3582</v>
      </c>
      <c r="C3627" s="113">
        <v>56.123845040510169</v>
      </c>
      <c r="D3627" s="250"/>
      <c r="F3627" s="250"/>
    </row>
    <row r="3628" spans="2:6" x14ac:dyDescent="0.35">
      <c r="B3628" s="84">
        <v>3583</v>
      </c>
      <c r="C3628" s="113">
        <v>52.160612380755254</v>
      </c>
      <c r="D3628" s="250"/>
      <c r="F3628" s="250"/>
    </row>
    <row r="3629" spans="2:6" x14ac:dyDescent="0.35">
      <c r="B3629" s="84">
        <v>3584</v>
      </c>
      <c r="C3629" s="113">
        <v>0</v>
      </c>
      <c r="D3629" s="250"/>
      <c r="F3629" s="250"/>
    </row>
    <row r="3630" spans="2:6" x14ac:dyDescent="0.35">
      <c r="B3630" s="84">
        <v>3585</v>
      </c>
      <c r="C3630" s="113">
        <v>0</v>
      </c>
      <c r="D3630" s="250"/>
      <c r="F3630" s="250"/>
    </row>
    <row r="3631" spans="2:6" x14ac:dyDescent="0.35">
      <c r="B3631" s="84">
        <v>3586</v>
      </c>
      <c r="C3631" s="113">
        <v>0</v>
      </c>
      <c r="D3631" s="250"/>
      <c r="F3631" s="250"/>
    </row>
    <row r="3632" spans="2:6" x14ac:dyDescent="0.35">
      <c r="B3632" s="84">
        <v>3587</v>
      </c>
      <c r="C3632" s="113">
        <v>0</v>
      </c>
      <c r="D3632" s="250"/>
      <c r="F3632" s="250"/>
    </row>
    <row r="3633" spans="2:6" x14ac:dyDescent="0.35">
      <c r="B3633" s="84">
        <v>3588</v>
      </c>
      <c r="C3633" s="113">
        <v>0</v>
      </c>
      <c r="D3633" s="250"/>
      <c r="F3633" s="250"/>
    </row>
    <row r="3634" spans="2:6" x14ac:dyDescent="0.35">
      <c r="B3634" s="84">
        <v>3589</v>
      </c>
      <c r="C3634" s="113">
        <v>0</v>
      </c>
      <c r="D3634" s="250"/>
      <c r="F3634" s="250"/>
    </row>
    <row r="3635" spans="2:6" x14ac:dyDescent="0.35">
      <c r="B3635" s="84">
        <v>3590</v>
      </c>
      <c r="C3635" s="113">
        <v>0</v>
      </c>
      <c r="D3635" s="250"/>
      <c r="F3635" s="250"/>
    </row>
    <row r="3636" spans="2:6" x14ac:dyDescent="0.35">
      <c r="B3636" s="84">
        <v>3591</v>
      </c>
      <c r="C3636" s="113">
        <v>0</v>
      </c>
      <c r="D3636" s="250"/>
      <c r="F3636" s="250"/>
    </row>
    <row r="3637" spans="2:6" x14ac:dyDescent="0.35">
      <c r="B3637" s="84">
        <v>3592</v>
      </c>
      <c r="C3637" s="113">
        <v>0</v>
      </c>
      <c r="D3637" s="250"/>
      <c r="F3637" s="250"/>
    </row>
    <row r="3638" spans="2:6" x14ac:dyDescent="0.35">
      <c r="B3638" s="84">
        <v>3593</v>
      </c>
      <c r="C3638" s="113">
        <v>0</v>
      </c>
      <c r="D3638" s="250"/>
      <c r="F3638" s="250"/>
    </row>
    <row r="3639" spans="2:6" x14ac:dyDescent="0.35">
      <c r="B3639" s="84">
        <v>3594</v>
      </c>
      <c r="C3639" s="113">
        <v>71.539589154142391</v>
      </c>
      <c r="D3639" s="250"/>
      <c r="F3639" s="250"/>
    </row>
    <row r="3640" spans="2:6" x14ac:dyDescent="0.35">
      <c r="B3640" s="84">
        <v>3595</v>
      </c>
      <c r="C3640" s="113">
        <v>75.851382051329566</v>
      </c>
      <c r="D3640" s="250"/>
      <c r="F3640" s="250"/>
    </row>
    <row r="3641" spans="2:6" x14ac:dyDescent="0.35">
      <c r="B3641" s="84">
        <v>3596</v>
      </c>
      <c r="C3641" s="113">
        <v>81.718339315167071</v>
      </c>
      <c r="D3641" s="250"/>
      <c r="F3641" s="250"/>
    </row>
    <row r="3642" spans="2:6" x14ac:dyDescent="0.35">
      <c r="B3642" s="84">
        <v>3597</v>
      </c>
      <c r="C3642" s="113">
        <v>73.177426742949365</v>
      </c>
      <c r="D3642" s="250"/>
      <c r="F3642" s="250"/>
    </row>
    <row r="3643" spans="2:6" x14ac:dyDescent="0.35">
      <c r="B3643" s="84">
        <v>3598</v>
      </c>
      <c r="C3643" s="113">
        <v>64.274435532831873</v>
      </c>
      <c r="D3643" s="250"/>
      <c r="F3643" s="250"/>
    </row>
    <row r="3644" spans="2:6" x14ac:dyDescent="0.35">
      <c r="B3644" s="84">
        <v>3599</v>
      </c>
      <c r="C3644" s="113">
        <v>54.659710745759348</v>
      </c>
      <c r="D3644" s="250"/>
      <c r="F3644" s="250"/>
    </row>
    <row r="3645" spans="2:6" x14ac:dyDescent="0.35">
      <c r="B3645" s="84">
        <v>3600</v>
      </c>
      <c r="C3645" s="113">
        <v>57.290139527820507</v>
      </c>
      <c r="D3645" s="250"/>
      <c r="F3645" s="250"/>
    </row>
    <row r="3646" spans="2:6" x14ac:dyDescent="0.35">
      <c r="B3646" s="84">
        <v>3601</v>
      </c>
      <c r="C3646" s="113">
        <v>55.932359241569237</v>
      </c>
      <c r="D3646" s="250"/>
      <c r="F3646" s="250"/>
    </row>
    <row r="3647" spans="2:6" x14ac:dyDescent="0.35">
      <c r="B3647" s="84">
        <v>3602</v>
      </c>
      <c r="C3647" s="113">
        <v>56.541642276141999</v>
      </c>
      <c r="D3647" s="250"/>
      <c r="F3647" s="250"/>
    </row>
    <row r="3648" spans="2:6" x14ac:dyDescent="0.35">
      <c r="B3648" s="84">
        <v>3603</v>
      </c>
      <c r="C3648" s="113">
        <v>52.644593786543481</v>
      </c>
      <c r="D3648" s="250"/>
      <c r="F3648" s="250"/>
    </row>
    <row r="3649" spans="2:6" x14ac:dyDescent="0.35">
      <c r="B3649" s="84">
        <v>3604</v>
      </c>
      <c r="C3649" s="113">
        <v>53.08661659263295</v>
      </c>
      <c r="D3649" s="250"/>
      <c r="F3649" s="250"/>
    </row>
    <row r="3650" spans="2:6" x14ac:dyDescent="0.35">
      <c r="B3650" s="84">
        <v>3605</v>
      </c>
      <c r="C3650" s="113">
        <v>52.242784985744208</v>
      </c>
      <c r="D3650" s="250"/>
      <c r="F3650" s="250"/>
    </row>
    <row r="3651" spans="2:6" x14ac:dyDescent="0.35">
      <c r="B3651" s="84">
        <v>3606</v>
      </c>
      <c r="C3651" s="113">
        <v>51.519551227779054</v>
      </c>
      <c r="D3651" s="250"/>
      <c r="F3651" s="250"/>
    </row>
    <row r="3652" spans="2:6" x14ac:dyDescent="0.35">
      <c r="B3652" s="84">
        <v>3607</v>
      </c>
      <c r="C3652" s="113">
        <v>48.703510850734794</v>
      </c>
      <c r="D3652" s="250"/>
      <c r="F3652" s="250"/>
    </row>
    <row r="3653" spans="2:6" x14ac:dyDescent="0.35">
      <c r="B3653" s="84">
        <v>3608</v>
      </c>
      <c r="C3653" s="113">
        <v>0</v>
      </c>
      <c r="D3653" s="250"/>
      <c r="F3653" s="250"/>
    </row>
    <row r="3654" spans="2:6" x14ac:dyDescent="0.35">
      <c r="B3654" s="84">
        <v>3609</v>
      </c>
      <c r="C3654" s="113">
        <v>0</v>
      </c>
      <c r="D3654" s="250"/>
      <c r="F3654" s="250"/>
    </row>
    <row r="3655" spans="2:6" x14ac:dyDescent="0.35">
      <c r="B3655" s="84">
        <v>3610</v>
      </c>
      <c r="C3655" s="113">
        <v>0</v>
      </c>
      <c r="D3655" s="250"/>
      <c r="F3655" s="250"/>
    </row>
    <row r="3656" spans="2:6" x14ac:dyDescent="0.35">
      <c r="B3656" s="84">
        <v>3611</v>
      </c>
      <c r="C3656" s="113">
        <v>0</v>
      </c>
      <c r="D3656" s="250"/>
      <c r="F3656" s="250"/>
    </row>
    <row r="3657" spans="2:6" x14ac:dyDescent="0.35">
      <c r="B3657" s="84">
        <v>3612</v>
      </c>
      <c r="C3657" s="113">
        <v>0</v>
      </c>
      <c r="D3657" s="250"/>
      <c r="F3657" s="250"/>
    </row>
    <row r="3658" spans="2:6" x14ac:dyDescent="0.35">
      <c r="B3658" s="84">
        <v>3613</v>
      </c>
      <c r="C3658" s="113">
        <v>0</v>
      </c>
      <c r="D3658" s="250"/>
      <c r="F3658" s="250"/>
    </row>
    <row r="3659" spans="2:6" x14ac:dyDescent="0.35">
      <c r="B3659" s="84">
        <v>3614</v>
      </c>
      <c r="C3659" s="113">
        <v>0</v>
      </c>
      <c r="D3659" s="250"/>
      <c r="F3659" s="250"/>
    </row>
    <row r="3660" spans="2:6" x14ac:dyDescent="0.35">
      <c r="B3660" s="84">
        <v>3615</v>
      </c>
      <c r="C3660" s="113">
        <v>0</v>
      </c>
      <c r="D3660" s="250"/>
      <c r="F3660" s="250"/>
    </row>
    <row r="3661" spans="2:6" x14ac:dyDescent="0.35">
      <c r="B3661" s="84">
        <v>3616</v>
      </c>
      <c r="C3661" s="113">
        <v>0</v>
      </c>
      <c r="D3661" s="250"/>
      <c r="F3661" s="250"/>
    </row>
    <row r="3662" spans="2:6" x14ac:dyDescent="0.35">
      <c r="B3662" s="84">
        <v>3617</v>
      </c>
      <c r="C3662" s="113">
        <v>0</v>
      </c>
      <c r="D3662" s="250"/>
      <c r="F3662" s="250"/>
    </row>
    <row r="3663" spans="2:6" x14ac:dyDescent="0.35">
      <c r="B3663" s="84">
        <v>3618</v>
      </c>
      <c r="C3663" s="113">
        <v>66.542297846548763</v>
      </c>
      <c r="D3663" s="250"/>
      <c r="F3663" s="250"/>
    </row>
    <row r="3664" spans="2:6" x14ac:dyDescent="0.35">
      <c r="B3664" s="84">
        <v>3619</v>
      </c>
      <c r="C3664" s="113">
        <v>71.147072187000774</v>
      </c>
      <c r="D3664" s="250"/>
      <c r="F3664" s="250"/>
    </row>
    <row r="3665" spans="2:6" x14ac:dyDescent="0.35">
      <c r="B3665" s="84">
        <v>3620</v>
      </c>
      <c r="C3665" s="113">
        <v>81.67346569696295</v>
      </c>
      <c r="D3665" s="250"/>
      <c r="F3665" s="250"/>
    </row>
    <row r="3666" spans="2:6" x14ac:dyDescent="0.35">
      <c r="B3666" s="84">
        <v>3621</v>
      </c>
      <c r="C3666" s="113">
        <v>69.480829942543167</v>
      </c>
      <c r="D3666" s="250"/>
      <c r="F3666" s="250"/>
    </row>
    <row r="3667" spans="2:6" x14ac:dyDescent="0.35">
      <c r="B3667" s="84">
        <v>3622</v>
      </c>
      <c r="C3667" s="113">
        <v>61.601186895604464</v>
      </c>
      <c r="D3667" s="250"/>
      <c r="F3667" s="250"/>
    </row>
    <row r="3668" spans="2:6" x14ac:dyDescent="0.35">
      <c r="B3668" s="84">
        <v>3623</v>
      </c>
      <c r="C3668" s="113">
        <v>53.927842349645665</v>
      </c>
      <c r="D3668" s="250"/>
      <c r="F3668" s="250"/>
    </row>
    <row r="3669" spans="2:6" x14ac:dyDescent="0.35">
      <c r="B3669" s="84">
        <v>3624</v>
      </c>
      <c r="C3669" s="113">
        <v>51.197574183775046</v>
      </c>
      <c r="D3669" s="250"/>
      <c r="F3669" s="250"/>
    </row>
    <row r="3670" spans="2:6" x14ac:dyDescent="0.35">
      <c r="B3670" s="84">
        <v>3625</v>
      </c>
      <c r="C3670" s="113">
        <v>47.144098027199099</v>
      </c>
      <c r="D3670" s="250"/>
      <c r="F3670" s="250"/>
    </row>
    <row r="3671" spans="2:6" x14ac:dyDescent="0.35">
      <c r="B3671" s="84">
        <v>3626</v>
      </c>
      <c r="C3671" s="113">
        <v>47.639637896059334</v>
      </c>
      <c r="D3671" s="250"/>
      <c r="F3671" s="250"/>
    </row>
    <row r="3672" spans="2:6" x14ac:dyDescent="0.35">
      <c r="B3672" s="84">
        <v>3627</v>
      </c>
      <c r="C3672" s="113">
        <v>45.98992276276514</v>
      </c>
      <c r="D3672" s="250"/>
      <c r="F3672" s="250"/>
    </row>
    <row r="3673" spans="2:6" x14ac:dyDescent="0.35">
      <c r="B3673" s="84">
        <v>3628</v>
      </c>
      <c r="C3673" s="113">
        <v>48.25603033060122</v>
      </c>
      <c r="D3673" s="250"/>
      <c r="F3673" s="250"/>
    </row>
    <row r="3674" spans="2:6" x14ac:dyDescent="0.35">
      <c r="B3674" s="84">
        <v>3629</v>
      </c>
      <c r="C3674" s="113">
        <v>53.313100397854917</v>
      </c>
      <c r="D3674" s="250"/>
      <c r="F3674" s="250"/>
    </row>
    <row r="3675" spans="2:6" x14ac:dyDescent="0.35">
      <c r="B3675" s="84">
        <v>3630</v>
      </c>
      <c r="C3675" s="113">
        <v>58.846130000850202</v>
      </c>
      <c r="D3675" s="250"/>
      <c r="F3675" s="250"/>
    </row>
    <row r="3676" spans="2:6" x14ac:dyDescent="0.35">
      <c r="B3676" s="84">
        <v>3631</v>
      </c>
      <c r="C3676" s="113">
        <v>53.419051509566366</v>
      </c>
      <c r="D3676" s="250"/>
      <c r="F3676" s="250"/>
    </row>
    <row r="3677" spans="2:6" x14ac:dyDescent="0.35">
      <c r="B3677" s="84">
        <v>3632</v>
      </c>
      <c r="C3677" s="113">
        <v>58.882740567077732</v>
      </c>
      <c r="D3677" s="250"/>
      <c r="F3677" s="250"/>
    </row>
    <row r="3678" spans="2:6" x14ac:dyDescent="0.35">
      <c r="B3678" s="84">
        <v>3633</v>
      </c>
      <c r="C3678" s="113">
        <v>64.05314594867987</v>
      </c>
      <c r="D3678" s="250"/>
      <c r="F3678" s="250"/>
    </row>
    <row r="3679" spans="2:6" x14ac:dyDescent="0.35">
      <c r="B3679" s="84">
        <v>3634</v>
      </c>
      <c r="C3679" s="113">
        <v>0</v>
      </c>
      <c r="D3679" s="250"/>
      <c r="F3679" s="250"/>
    </row>
    <row r="3680" spans="2:6" x14ac:dyDescent="0.35">
      <c r="B3680" s="84">
        <v>3635</v>
      </c>
      <c r="C3680" s="113">
        <v>0</v>
      </c>
      <c r="D3680" s="250"/>
      <c r="F3680" s="250"/>
    </row>
    <row r="3681" spans="2:6" x14ac:dyDescent="0.35">
      <c r="B3681" s="84">
        <v>3636</v>
      </c>
      <c r="C3681" s="113">
        <v>0</v>
      </c>
      <c r="D3681" s="250"/>
      <c r="F3681" s="250"/>
    </row>
    <row r="3682" spans="2:6" x14ac:dyDescent="0.35">
      <c r="B3682" s="84">
        <v>3637</v>
      </c>
      <c r="C3682" s="113">
        <v>0</v>
      </c>
      <c r="D3682" s="250"/>
      <c r="F3682" s="250"/>
    </row>
    <row r="3683" spans="2:6" x14ac:dyDescent="0.35">
      <c r="B3683" s="84">
        <v>3638</v>
      </c>
      <c r="C3683" s="113">
        <v>0</v>
      </c>
      <c r="D3683" s="250"/>
      <c r="F3683" s="250"/>
    </row>
    <row r="3684" spans="2:6" x14ac:dyDescent="0.35">
      <c r="B3684" s="84">
        <v>3639</v>
      </c>
      <c r="C3684" s="113">
        <v>0</v>
      </c>
      <c r="D3684" s="250"/>
      <c r="F3684" s="250"/>
    </row>
    <row r="3685" spans="2:6" x14ac:dyDescent="0.35">
      <c r="B3685" s="84">
        <v>3640</v>
      </c>
      <c r="C3685" s="113">
        <v>62.763401994690604</v>
      </c>
      <c r="D3685" s="250"/>
      <c r="F3685" s="250"/>
    </row>
    <row r="3686" spans="2:6" x14ac:dyDescent="0.35">
      <c r="B3686" s="84">
        <v>3641</v>
      </c>
      <c r="C3686" s="113">
        <v>60.851862487246883</v>
      </c>
      <c r="D3686" s="250"/>
      <c r="F3686" s="250"/>
    </row>
    <row r="3687" spans="2:6" x14ac:dyDescent="0.35">
      <c r="B3687" s="84">
        <v>3642</v>
      </c>
      <c r="C3687" s="113">
        <v>65.061878030376903</v>
      </c>
      <c r="D3687" s="250"/>
      <c r="F3687" s="250"/>
    </row>
    <row r="3688" spans="2:6" x14ac:dyDescent="0.35">
      <c r="B3688" s="84">
        <v>3643</v>
      </c>
      <c r="C3688" s="113">
        <v>71.637166769550092</v>
      </c>
      <c r="D3688" s="250"/>
      <c r="F3688" s="250"/>
    </row>
    <row r="3689" spans="2:6" x14ac:dyDescent="0.35">
      <c r="B3689" s="84">
        <v>3644</v>
      </c>
      <c r="C3689" s="113">
        <v>86.036738969340917</v>
      </c>
      <c r="D3689" s="250"/>
      <c r="F3689" s="250"/>
    </row>
    <row r="3690" spans="2:6" x14ac:dyDescent="0.35">
      <c r="B3690" s="84">
        <v>3645</v>
      </c>
      <c r="C3690" s="113">
        <v>76.758743365871794</v>
      </c>
      <c r="D3690" s="250"/>
      <c r="F3690" s="250"/>
    </row>
    <row r="3691" spans="2:6" x14ac:dyDescent="0.35">
      <c r="B3691" s="84">
        <v>3646</v>
      </c>
      <c r="C3691" s="113">
        <v>58.644828540507326</v>
      </c>
      <c r="D3691" s="250"/>
      <c r="F3691" s="250"/>
    </row>
    <row r="3692" spans="2:6" x14ac:dyDescent="0.35">
      <c r="B3692" s="84">
        <v>3647</v>
      </c>
      <c r="C3692" s="113">
        <v>55.887777998711492</v>
      </c>
      <c r="D3692" s="250"/>
      <c r="F3692" s="250"/>
    </row>
    <row r="3693" spans="2:6" x14ac:dyDescent="0.35">
      <c r="B3693" s="84">
        <v>3648</v>
      </c>
      <c r="C3693" s="113">
        <v>52.341556643687845</v>
      </c>
      <c r="D3693" s="250"/>
      <c r="F3693" s="250"/>
    </row>
    <row r="3694" spans="2:6" x14ac:dyDescent="0.35">
      <c r="B3694" s="84">
        <v>3649</v>
      </c>
      <c r="C3694" s="113">
        <v>51.065766223507119</v>
      </c>
      <c r="D3694" s="250"/>
      <c r="F3694" s="250"/>
    </row>
    <row r="3695" spans="2:6" x14ac:dyDescent="0.35">
      <c r="B3695" s="84">
        <v>3650</v>
      </c>
      <c r="C3695" s="113">
        <v>50.381951742177748</v>
      </c>
      <c r="D3695" s="250"/>
      <c r="F3695" s="250"/>
    </row>
    <row r="3696" spans="2:6" x14ac:dyDescent="0.35">
      <c r="B3696" s="84">
        <v>3651</v>
      </c>
      <c r="C3696" s="113">
        <v>47.662495539973413</v>
      </c>
      <c r="D3696" s="250"/>
      <c r="F3696" s="250"/>
    </row>
    <row r="3697" spans="2:6" x14ac:dyDescent="0.35">
      <c r="B3697" s="84">
        <v>3652</v>
      </c>
      <c r="C3697" s="113">
        <v>49.711000179949053</v>
      </c>
      <c r="D3697" s="250"/>
      <c r="F3697" s="250"/>
    </row>
    <row r="3698" spans="2:6" x14ac:dyDescent="0.35">
      <c r="B3698" s="84">
        <v>3653</v>
      </c>
      <c r="C3698" s="113">
        <v>55.927045396174975</v>
      </c>
      <c r="D3698" s="250"/>
      <c r="F3698" s="250"/>
    </row>
    <row r="3699" spans="2:6" x14ac:dyDescent="0.35">
      <c r="B3699" s="84">
        <v>3654</v>
      </c>
      <c r="C3699" s="113">
        <v>62.013602386375148</v>
      </c>
      <c r="D3699" s="250"/>
      <c r="F3699" s="250"/>
    </row>
    <row r="3700" spans="2:6" x14ac:dyDescent="0.35">
      <c r="B3700" s="84">
        <v>3655</v>
      </c>
      <c r="C3700" s="113">
        <v>61.509303617837489</v>
      </c>
      <c r="D3700" s="250"/>
      <c r="F3700" s="250"/>
    </row>
    <row r="3701" spans="2:6" x14ac:dyDescent="0.35">
      <c r="B3701" s="84">
        <v>3656</v>
      </c>
      <c r="C3701" s="113">
        <v>67.75878338125122</v>
      </c>
      <c r="D3701" s="250"/>
      <c r="F3701" s="250"/>
    </row>
    <row r="3702" spans="2:6" x14ac:dyDescent="0.35">
      <c r="B3702" s="84">
        <v>3657</v>
      </c>
      <c r="C3702" s="113">
        <v>64.157030395953086</v>
      </c>
      <c r="D3702" s="250"/>
      <c r="F3702" s="250"/>
    </row>
    <row r="3703" spans="2:6" x14ac:dyDescent="0.35">
      <c r="B3703" s="84">
        <v>3658</v>
      </c>
      <c r="C3703" s="113">
        <v>0</v>
      </c>
      <c r="D3703" s="250"/>
      <c r="F3703" s="250"/>
    </row>
    <row r="3704" spans="2:6" x14ac:dyDescent="0.35">
      <c r="B3704" s="84">
        <v>3659</v>
      </c>
      <c r="C3704" s="113">
        <v>0</v>
      </c>
      <c r="D3704" s="250"/>
      <c r="F3704" s="250"/>
    </row>
    <row r="3705" spans="2:6" x14ac:dyDescent="0.35">
      <c r="B3705" s="84">
        <v>3660</v>
      </c>
      <c r="C3705" s="113">
        <v>0</v>
      </c>
      <c r="D3705" s="250"/>
      <c r="F3705" s="250"/>
    </row>
    <row r="3706" spans="2:6" x14ac:dyDescent="0.35">
      <c r="B3706" s="84">
        <v>3661</v>
      </c>
      <c r="C3706" s="113">
        <v>0</v>
      </c>
      <c r="D3706" s="250"/>
      <c r="F3706" s="250"/>
    </row>
    <row r="3707" spans="2:6" x14ac:dyDescent="0.35">
      <c r="B3707" s="84">
        <v>3662</v>
      </c>
      <c r="C3707" s="113">
        <v>0</v>
      </c>
      <c r="D3707" s="250"/>
      <c r="F3707" s="250"/>
    </row>
    <row r="3708" spans="2:6" x14ac:dyDescent="0.35">
      <c r="B3708" s="84">
        <v>3663</v>
      </c>
      <c r="C3708" s="113">
        <v>0</v>
      </c>
      <c r="D3708" s="250"/>
      <c r="F3708" s="250"/>
    </row>
    <row r="3709" spans="2:6" x14ac:dyDescent="0.35">
      <c r="B3709" s="84">
        <v>3664</v>
      </c>
      <c r="C3709" s="113">
        <v>59.245020397873375</v>
      </c>
      <c r="D3709" s="250"/>
      <c r="F3709" s="250"/>
    </row>
    <row r="3710" spans="2:6" x14ac:dyDescent="0.35">
      <c r="B3710" s="84">
        <v>3665</v>
      </c>
      <c r="C3710" s="113">
        <v>60.29847190984475</v>
      </c>
      <c r="D3710" s="250"/>
      <c r="F3710" s="250"/>
    </row>
    <row r="3711" spans="2:6" x14ac:dyDescent="0.35">
      <c r="B3711" s="84">
        <v>3666</v>
      </c>
      <c r="C3711" s="113">
        <v>64.567378618340072</v>
      </c>
      <c r="D3711" s="250"/>
      <c r="F3711" s="250"/>
    </row>
    <row r="3712" spans="2:6" x14ac:dyDescent="0.35">
      <c r="B3712" s="84">
        <v>3667</v>
      </c>
      <c r="C3712" s="113">
        <v>72.500318351012922</v>
      </c>
      <c r="D3712" s="250"/>
      <c r="F3712" s="250"/>
    </row>
    <row r="3713" spans="2:6" x14ac:dyDescent="0.35">
      <c r="B3713" s="84">
        <v>3668</v>
      </c>
      <c r="C3713" s="113">
        <v>90.367708475601731</v>
      </c>
      <c r="D3713" s="250"/>
      <c r="F3713" s="250"/>
    </row>
    <row r="3714" spans="2:6" x14ac:dyDescent="0.35">
      <c r="B3714" s="84">
        <v>3669</v>
      </c>
      <c r="C3714" s="113">
        <v>76.55060492444828</v>
      </c>
      <c r="D3714" s="250"/>
      <c r="F3714" s="250"/>
    </row>
    <row r="3715" spans="2:6" x14ac:dyDescent="0.35">
      <c r="B3715" s="84">
        <v>3670</v>
      </c>
      <c r="C3715" s="113">
        <v>52.031322342401403</v>
      </c>
      <c r="D3715" s="250"/>
      <c r="F3715" s="250"/>
    </row>
    <row r="3716" spans="2:6" x14ac:dyDescent="0.35">
      <c r="B3716" s="84">
        <v>3671</v>
      </c>
      <c r="C3716" s="113">
        <v>53.860792354281109</v>
      </c>
      <c r="D3716" s="250"/>
      <c r="F3716" s="250"/>
    </row>
    <row r="3717" spans="2:6" x14ac:dyDescent="0.35">
      <c r="B3717" s="84">
        <v>3672</v>
      </c>
      <c r="C3717" s="113">
        <v>54.427758013758229</v>
      </c>
      <c r="D3717" s="250"/>
      <c r="F3717" s="250"/>
    </row>
    <row r="3718" spans="2:6" x14ac:dyDescent="0.35">
      <c r="B3718" s="84">
        <v>3673</v>
      </c>
      <c r="C3718" s="113">
        <v>54.219230192670459</v>
      </c>
      <c r="D3718" s="250"/>
      <c r="F3718" s="250"/>
    </row>
    <row r="3719" spans="2:6" x14ac:dyDescent="0.35">
      <c r="B3719" s="84">
        <v>3674</v>
      </c>
      <c r="C3719" s="113">
        <v>54.627830130900037</v>
      </c>
      <c r="D3719" s="250"/>
      <c r="F3719" s="250"/>
    </row>
    <row r="3720" spans="2:6" x14ac:dyDescent="0.35">
      <c r="B3720" s="84">
        <v>3675</v>
      </c>
      <c r="C3720" s="113">
        <v>52.399624347556411</v>
      </c>
      <c r="D3720" s="250"/>
      <c r="F3720" s="250"/>
    </row>
    <row r="3721" spans="2:6" x14ac:dyDescent="0.35">
      <c r="B3721" s="84">
        <v>3676</v>
      </c>
      <c r="C3721" s="113">
        <v>53.994504740563087</v>
      </c>
      <c r="D3721" s="250"/>
      <c r="F3721" s="250"/>
    </row>
    <row r="3722" spans="2:6" x14ac:dyDescent="0.35">
      <c r="B3722" s="84">
        <v>3677</v>
      </c>
      <c r="C3722" s="113">
        <v>60.015418026104527</v>
      </c>
      <c r="D3722" s="250"/>
      <c r="F3722" s="250"/>
    </row>
    <row r="3723" spans="2:6" x14ac:dyDescent="0.35">
      <c r="B3723" s="84">
        <v>3678</v>
      </c>
      <c r="C3723" s="113">
        <v>59.274774214077318</v>
      </c>
      <c r="D3723" s="250"/>
      <c r="F3723" s="250"/>
    </row>
    <row r="3724" spans="2:6" x14ac:dyDescent="0.35">
      <c r="B3724" s="84">
        <v>3679</v>
      </c>
      <c r="C3724" s="113">
        <v>55.119892429468443</v>
      </c>
      <c r="D3724" s="250"/>
      <c r="F3724" s="250"/>
    </row>
    <row r="3725" spans="2:6" x14ac:dyDescent="0.35">
      <c r="B3725" s="84">
        <v>3680</v>
      </c>
      <c r="C3725" s="113">
        <v>52.104730026251303</v>
      </c>
      <c r="D3725" s="250"/>
      <c r="F3725" s="250"/>
    </row>
    <row r="3726" spans="2:6" x14ac:dyDescent="0.35">
      <c r="B3726" s="84">
        <v>3681</v>
      </c>
      <c r="C3726" s="113">
        <v>53.535664885050096</v>
      </c>
      <c r="D3726" s="250"/>
      <c r="F3726" s="250"/>
    </row>
    <row r="3727" spans="2:6" x14ac:dyDescent="0.35">
      <c r="B3727" s="84">
        <v>3682</v>
      </c>
      <c r="C3727" s="113">
        <v>0</v>
      </c>
      <c r="D3727" s="250"/>
      <c r="F3727" s="250"/>
    </row>
    <row r="3728" spans="2:6" x14ac:dyDescent="0.35">
      <c r="B3728" s="84">
        <v>3683</v>
      </c>
      <c r="C3728" s="113">
        <v>0</v>
      </c>
      <c r="D3728" s="250"/>
      <c r="F3728" s="250"/>
    </row>
    <row r="3729" spans="2:6" x14ac:dyDescent="0.35">
      <c r="B3729" s="84">
        <v>3684</v>
      </c>
      <c r="C3729" s="113">
        <v>0</v>
      </c>
      <c r="D3729" s="250"/>
      <c r="F3729" s="250"/>
    </row>
    <row r="3730" spans="2:6" x14ac:dyDescent="0.35">
      <c r="B3730" s="84">
        <v>3685</v>
      </c>
      <c r="C3730" s="113">
        <v>0</v>
      </c>
      <c r="D3730" s="250"/>
      <c r="F3730" s="250"/>
    </row>
    <row r="3731" spans="2:6" x14ac:dyDescent="0.35">
      <c r="B3731" s="84">
        <v>3686</v>
      </c>
      <c r="C3731" s="113">
        <v>0</v>
      </c>
      <c r="D3731" s="250"/>
      <c r="F3731" s="250"/>
    </row>
    <row r="3732" spans="2:6" x14ac:dyDescent="0.35">
      <c r="B3732" s="84">
        <v>3687</v>
      </c>
      <c r="C3732" s="113">
        <v>0</v>
      </c>
      <c r="D3732" s="250"/>
      <c r="F3732" s="250"/>
    </row>
    <row r="3733" spans="2:6" x14ac:dyDescent="0.35">
      <c r="B3733" s="84">
        <v>3688</v>
      </c>
      <c r="C3733" s="113">
        <v>51.774772181798923</v>
      </c>
      <c r="D3733" s="250"/>
      <c r="F3733" s="250"/>
    </row>
    <row r="3734" spans="2:6" x14ac:dyDescent="0.35">
      <c r="B3734" s="84">
        <v>3689</v>
      </c>
      <c r="C3734" s="113">
        <v>51.122496429128944</v>
      </c>
      <c r="D3734" s="250"/>
      <c r="F3734" s="250"/>
    </row>
    <row r="3735" spans="2:6" x14ac:dyDescent="0.35">
      <c r="B3735" s="84">
        <v>3690</v>
      </c>
      <c r="C3735" s="113">
        <v>58.014641200283414</v>
      </c>
      <c r="D3735" s="250"/>
      <c r="F3735" s="250"/>
    </row>
    <row r="3736" spans="2:6" x14ac:dyDescent="0.35">
      <c r="B3736" s="84">
        <v>3691</v>
      </c>
      <c r="C3736" s="113">
        <v>64.021854741983404</v>
      </c>
      <c r="D3736" s="250"/>
      <c r="F3736" s="250"/>
    </row>
    <row r="3737" spans="2:6" x14ac:dyDescent="0.35">
      <c r="B3737" s="84">
        <v>3692</v>
      </c>
      <c r="C3737" s="113">
        <v>77.989655936312317</v>
      </c>
      <c r="D3737" s="250"/>
      <c r="F3737" s="250"/>
    </row>
    <row r="3738" spans="2:6" x14ac:dyDescent="0.35">
      <c r="B3738" s="84">
        <v>3693</v>
      </c>
      <c r="C3738" s="113">
        <v>66.313208530054823</v>
      </c>
      <c r="D3738" s="250"/>
      <c r="F3738" s="250"/>
    </row>
    <row r="3739" spans="2:6" x14ac:dyDescent="0.35">
      <c r="B3739" s="84">
        <v>3694</v>
      </c>
      <c r="C3739" s="113">
        <v>53.846872177233919</v>
      </c>
      <c r="D3739" s="250"/>
      <c r="F3739" s="250"/>
    </row>
    <row r="3740" spans="2:6" x14ac:dyDescent="0.35">
      <c r="B3740" s="84">
        <v>3695</v>
      </c>
      <c r="C3740" s="113">
        <v>53.943665070883419</v>
      </c>
      <c r="D3740" s="250"/>
      <c r="F3740" s="250"/>
    </row>
    <row r="3741" spans="2:6" x14ac:dyDescent="0.35">
      <c r="B3741" s="84">
        <v>3696</v>
      </c>
      <c r="C3741" s="113">
        <v>56.984863159461071</v>
      </c>
      <c r="D3741" s="250"/>
      <c r="F3741" s="250"/>
    </row>
    <row r="3742" spans="2:6" x14ac:dyDescent="0.35">
      <c r="B3742" s="84">
        <v>3697</v>
      </c>
      <c r="C3742" s="113">
        <v>56.05434395830121</v>
      </c>
      <c r="D3742" s="250"/>
      <c r="F3742" s="250"/>
    </row>
    <row r="3743" spans="2:6" x14ac:dyDescent="0.35">
      <c r="B3743" s="84">
        <v>3698</v>
      </c>
      <c r="C3743" s="113">
        <v>53.931296220222535</v>
      </c>
      <c r="D3743" s="250"/>
      <c r="F3743" s="250"/>
    </row>
    <row r="3744" spans="2:6" x14ac:dyDescent="0.35">
      <c r="B3744" s="84">
        <v>3699</v>
      </c>
      <c r="C3744" s="113">
        <v>53.561260650401756</v>
      </c>
      <c r="D3744" s="250"/>
      <c r="F3744" s="250"/>
    </row>
    <row r="3745" spans="2:6" x14ac:dyDescent="0.35">
      <c r="B3745" s="84">
        <v>3700</v>
      </c>
      <c r="C3745" s="113">
        <v>55.223129618953692</v>
      </c>
      <c r="D3745" s="250"/>
      <c r="F3745" s="250"/>
    </row>
    <row r="3746" spans="2:6" x14ac:dyDescent="0.35">
      <c r="B3746" s="84">
        <v>3701</v>
      </c>
      <c r="C3746" s="113">
        <v>64.669648753696976</v>
      </c>
      <c r="D3746" s="250"/>
      <c r="F3746" s="250"/>
    </row>
    <row r="3747" spans="2:6" x14ac:dyDescent="0.35">
      <c r="B3747" s="84">
        <v>3702</v>
      </c>
      <c r="C3747" s="113">
        <v>72.454813853220074</v>
      </c>
      <c r="D3747" s="250"/>
      <c r="F3747" s="250"/>
    </row>
    <row r="3748" spans="2:6" x14ac:dyDescent="0.35">
      <c r="B3748" s="84">
        <v>3703</v>
      </c>
      <c r="C3748" s="113">
        <v>63.774649846439345</v>
      </c>
      <c r="D3748" s="250"/>
      <c r="F3748" s="250"/>
    </row>
    <row r="3749" spans="2:6" x14ac:dyDescent="0.35">
      <c r="B3749" s="84">
        <v>3704</v>
      </c>
      <c r="C3749" s="113">
        <v>59.485613408101635</v>
      </c>
      <c r="D3749" s="250"/>
      <c r="F3749" s="250"/>
    </row>
    <row r="3750" spans="2:6" x14ac:dyDescent="0.35">
      <c r="B3750" s="84">
        <v>3705</v>
      </c>
      <c r="C3750" s="113">
        <v>55.640471890071119</v>
      </c>
      <c r="D3750" s="250"/>
      <c r="F3750" s="250"/>
    </row>
    <row r="3751" spans="2:6" x14ac:dyDescent="0.35">
      <c r="B3751" s="84">
        <v>3706</v>
      </c>
      <c r="C3751" s="113">
        <v>0</v>
      </c>
      <c r="D3751" s="250"/>
      <c r="F3751" s="250"/>
    </row>
    <row r="3752" spans="2:6" x14ac:dyDescent="0.35">
      <c r="B3752" s="84">
        <v>3707</v>
      </c>
      <c r="C3752" s="113">
        <v>0</v>
      </c>
      <c r="D3752" s="250"/>
      <c r="F3752" s="250"/>
    </row>
    <row r="3753" spans="2:6" x14ac:dyDescent="0.35">
      <c r="B3753" s="84">
        <v>3708</v>
      </c>
      <c r="C3753" s="113">
        <v>0</v>
      </c>
      <c r="D3753" s="250"/>
      <c r="F3753" s="250"/>
    </row>
    <row r="3754" spans="2:6" x14ac:dyDescent="0.35">
      <c r="B3754" s="84">
        <v>3709</v>
      </c>
      <c r="C3754" s="113">
        <v>0</v>
      </c>
      <c r="D3754" s="250"/>
      <c r="F3754" s="250"/>
    </row>
    <row r="3755" spans="2:6" x14ac:dyDescent="0.35">
      <c r="B3755" s="84">
        <v>3710</v>
      </c>
      <c r="C3755" s="113">
        <v>0</v>
      </c>
      <c r="D3755" s="250"/>
      <c r="F3755" s="250"/>
    </row>
    <row r="3756" spans="2:6" x14ac:dyDescent="0.35">
      <c r="B3756" s="84">
        <v>3711</v>
      </c>
      <c r="C3756" s="113">
        <v>0</v>
      </c>
      <c r="D3756" s="250"/>
      <c r="F3756" s="250"/>
    </row>
    <row r="3757" spans="2:6" x14ac:dyDescent="0.35">
      <c r="B3757" s="84">
        <v>3712</v>
      </c>
      <c r="C3757" s="113">
        <v>61.20381434838901</v>
      </c>
      <c r="D3757" s="250"/>
      <c r="F3757" s="250"/>
    </row>
    <row r="3758" spans="2:6" x14ac:dyDescent="0.35">
      <c r="B3758" s="84">
        <v>3713</v>
      </c>
      <c r="C3758" s="113">
        <v>59.931020535238936</v>
      </c>
      <c r="D3758" s="250"/>
      <c r="F3758" s="250"/>
    </row>
    <row r="3759" spans="2:6" x14ac:dyDescent="0.35">
      <c r="B3759" s="84">
        <v>3714</v>
      </c>
      <c r="C3759" s="113">
        <v>65.259013329645228</v>
      </c>
      <c r="D3759" s="250"/>
      <c r="F3759" s="250"/>
    </row>
    <row r="3760" spans="2:6" x14ac:dyDescent="0.35">
      <c r="B3760" s="84">
        <v>3715</v>
      </c>
      <c r="C3760" s="113">
        <v>68.820314639895741</v>
      </c>
      <c r="D3760" s="250"/>
      <c r="F3760" s="250"/>
    </row>
    <row r="3761" spans="2:6" x14ac:dyDescent="0.35">
      <c r="B3761" s="84">
        <v>3716</v>
      </c>
      <c r="C3761" s="113">
        <v>84.483547690056469</v>
      </c>
      <c r="D3761" s="250"/>
      <c r="F3761" s="250"/>
    </row>
    <row r="3762" spans="2:6" x14ac:dyDescent="0.35">
      <c r="B3762" s="84">
        <v>3717</v>
      </c>
      <c r="C3762" s="113">
        <v>76.908206728986983</v>
      </c>
      <c r="D3762" s="250"/>
      <c r="F3762" s="250"/>
    </row>
    <row r="3763" spans="2:6" x14ac:dyDescent="0.35">
      <c r="B3763" s="84">
        <v>3718</v>
      </c>
      <c r="C3763" s="113">
        <v>64.859917609193573</v>
      </c>
      <c r="D3763" s="250"/>
      <c r="F3763" s="250"/>
    </row>
    <row r="3764" spans="2:6" x14ac:dyDescent="0.35">
      <c r="B3764" s="84">
        <v>3719</v>
      </c>
      <c r="C3764" s="113">
        <v>63.789787151640958</v>
      </c>
      <c r="D3764" s="250"/>
      <c r="F3764" s="250"/>
    </row>
    <row r="3765" spans="2:6" x14ac:dyDescent="0.35">
      <c r="B3765" s="84">
        <v>3720</v>
      </c>
      <c r="C3765" s="113">
        <v>62.233454384744526</v>
      </c>
      <c r="D3765" s="250"/>
      <c r="F3765" s="250"/>
    </row>
    <row r="3766" spans="2:6" x14ac:dyDescent="0.35">
      <c r="B3766" s="84">
        <v>3721</v>
      </c>
      <c r="C3766" s="113">
        <v>60.389954232872135</v>
      </c>
      <c r="D3766" s="250"/>
      <c r="F3766" s="250"/>
    </row>
    <row r="3767" spans="2:6" x14ac:dyDescent="0.35">
      <c r="B3767" s="84">
        <v>3722</v>
      </c>
      <c r="C3767" s="113">
        <v>60.354846022779228</v>
      </c>
      <c r="D3767" s="250"/>
      <c r="F3767" s="250"/>
    </row>
    <row r="3768" spans="2:6" x14ac:dyDescent="0.35">
      <c r="B3768" s="84">
        <v>3723</v>
      </c>
      <c r="C3768" s="113">
        <v>56.676625983322921</v>
      </c>
      <c r="D3768" s="250"/>
      <c r="F3768" s="250"/>
    </row>
    <row r="3769" spans="2:6" x14ac:dyDescent="0.35">
      <c r="B3769" s="84">
        <v>3724</v>
      </c>
      <c r="C3769" s="113">
        <v>59.550736469262326</v>
      </c>
      <c r="D3769" s="250"/>
      <c r="F3769" s="250"/>
    </row>
    <row r="3770" spans="2:6" x14ac:dyDescent="0.35">
      <c r="B3770" s="84">
        <v>3725</v>
      </c>
      <c r="C3770" s="113">
        <v>64.310597823803334</v>
      </c>
      <c r="D3770" s="250"/>
      <c r="F3770" s="250"/>
    </row>
    <row r="3771" spans="2:6" x14ac:dyDescent="0.35">
      <c r="B3771" s="84">
        <v>3726</v>
      </c>
      <c r="C3771" s="113">
        <v>68.216975869419059</v>
      </c>
      <c r="D3771" s="250"/>
      <c r="F3771" s="250"/>
    </row>
    <row r="3772" spans="2:6" x14ac:dyDescent="0.35">
      <c r="B3772" s="84">
        <v>3727</v>
      </c>
      <c r="C3772" s="113">
        <v>68.009070855257747</v>
      </c>
      <c r="D3772" s="250"/>
      <c r="F3772" s="250"/>
    </row>
    <row r="3773" spans="2:6" x14ac:dyDescent="0.35">
      <c r="B3773" s="84">
        <v>3728</v>
      </c>
      <c r="C3773" s="113">
        <v>65.853703448164794</v>
      </c>
      <c r="D3773" s="250"/>
      <c r="F3773" s="250"/>
    </row>
    <row r="3774" spans="2:6" x14ac:dyDescent="0.35">
      <c r="B3774" s="84">
        <v>3729</v>
      </c>
      <c r="C3774" s="113">
        <v>67.69738343193282</v>
      </c>
      <c r="D3774" s="250"/>
      <c r="F3774" s="250"/>
    </row>
    <row r="3775" spans="2:6" x14ac:dyDescent="0.35">
      <c r="B3775" s="84">
        <v>3730</v>
      </c>
      <c r="C3775" s="113">
        <v>1.5195604102730751</v>
      </c>
      <c r="D3775" s="250"/>
      <c r="F3775" s="250"/>
    </row>
    <row r="3776" spans="2:6" x14ac:dyDescent="0.35">
      <c r="B3776" s="84">
        <v>3731</v>
      </c>
      <c r="C3776" s="113">
        <v>3.4359742634003005</v>
      </c>
      <c r="D3776" s="250"/>
      <c r="F3776" s="250"/>
    </row>
    <row r="3777" spans="2:6" x14ac:dyDescent="0.35">
      <c r="B3777" s="84">
        <v>3732</v>
      </c>
      <c r="C3777" s="113">
        <v>4.7314400001619816</v>
      </c>
      <c r="D3777" s="250"/>
      <c r="F3777" s="250"/>
    </row>
    <row r="3778" spans="2:6" x14ac:dyDescent="0.35">
      <c r="B3778" s="84">
        <v>3733</v>
      </c>
      <c r="C3778" s="113">
        <v>0</v>
      </c>
      <c r="D3778" s="250"/>
      <c r="F3778" s="250"/>
    </row>
    <row r="3779" spans="2:6" x14ac:dyDescent="0.35">
      <c r="B3779" s="84">
        <v>3734</v>
      </c>
      <c r="C3779" s="113">
        <v>0</v>
      </c>
      <c r="D3779" s="250"/>
      <c r="F3779" s="250"/>
    </row>
    <row r="3780" spans="2:6" x14ac:dyDescent="0.35">
      <c r="B3780" s="84">
        <v>3735</v>
      </c>
      <c r="C3780" s="113">
        <v>0</v>
      </c>
      <c r="D3780" s="250"/>
      <c r="F3780" s="250"/>
    </row>
    <row r="3781" spans="2:6" x14ac:dyDescent="0.35">
      <c r="B3781" s="84">
        <v>3736</v>
      </c>
      <c r="C3781" s="113">
        <v>63.10550644718888</v>
      </c>
      <c r="D3781" s="250"/>
      <c r="F3781" s="250"/>
    </row>
    <row r="3782" spans="2:6" x14ac:dyDescent="0.35">
      <c r="B3782" s="84">
        <v>3737</v>
      </c>
      <c r="C3782" s="113">
        <v>70.54202229795807</v>
      </c>
      <c r="D3782" s="250"/>
      <c r="F3782" s="250"/>
    </row>
    <row r="3783" spans="2:6" x14ac:dyDescent="0.35">
      <c r="B3783" s="84">
        <v>3738</v>
      </c>
      <c r="C3783" s="113">
        <v>71.309005146098926</v>
      </c>
      <c r="D3783" s="250"/>
      <c r="F3783" s="250"/>
    </row>
    <row r="3784" spans="2:6" x14ac:dyDescent="0.35">
      <c r="B3784" s="84">
        <v>3739</v>
      </c>
      <c r="C3784" s="113">
        <v>71.76899527342735</v>
      </c>
      <c r="D3784" s="250"/>
      <c r="F3784" s="250"/>
    </row>
    <row r="3785" spans="2:6" x14ac:dyDescent="0.35">
      <c r="B3785" s="84">
        <v>3740</v>
      </c>
      <c r="C3785" s="113">
        <v>81.560777582845603</v>
      </c>
      <c r="D3785" s="250"/>
      <c r="F3785" s="250"/>
    </row>
    <row r="3786" spans="2:6" x14ac:dyDescent="0.35">
      <c r="B3786" s="84">
        <v>3741</v>
      </c>
      <c r="C3786" s="113">
        <v>70.492279318831564</v>
      </c>
      <c r="D3786" s="250"/>
      <c r="F3786" s="250"/>
    </row>
    <row r="3787" spans="2:6" x14ac:dyDescent="0.35">
      <c r="B3787" s="84">
        <v>3742</v>
      </c>
      <c r="C3787" s="113">
        <v>62.1075923392482</v>
      </c>
      <c r="D3787" s="250"/>
      <c r="F3787" s="250"/>
    </row>
    <row r="3788" spans="2:6" x14ac:dyDescent="0.35">
      <c r="B3788" s="84">
        <v>3743</v>
      </c>
      <c r="C3788" s="113">
        <v>60.180910899449188</v>
      </c>
      <c r="D3788" s="250"/>
      <c r="F3788" s="250"/>
    </row>
    <row r="3789" spans="2:6" x14ac:dyDescent="0.35">
      <c r="B3789" s="84">
        <v>3744</v>
      </c>
      <c r="C3789" s="113">
        <v>62.965077939964829</v>
      </c>
      <c r="D3789" s="250"/>
      <c r="F3789" s="250"/>
    </row>
    <row r="3790" spans="2:6" x14ac:dyDescent="0.35">
      <c r="B3790" s="84">
        <v>3745</v>
      </c>
      <c r="C3790" s="113">
        <v>60.812182622600638</v>
      </c>
      <c r="D3790" s="250"/>
      <c r="F3790" s="250"/>
    </row>
    <row r="3791" spans="2:6" x14ac:dyDescent="0.35">
      <c r="B3791" s="84">
        <v>3746</v>
      </c>
      <c r="C3791" s="113">
        <v>57.498040164941166</v>
      </c>
      <c r="D3791" s="250"/>
      <c r="F3791" s="250"/>
    </row>
    <row r="3792" spans="2:6" x14ac:dyDescent="0.35">
      <c r="B3792" s="84">
        <v>3747</v>
      </c>
      <c r="C3792" s="113">
        <v>55.111543708069959</v>
      </c>
      <c r="D3792" s="250"/>
      <c r="F3792" s="250"/>
    </row>
    <row r="3793" spans="2:6" x14ac:dyDescent="0.35">
      <c r="B3793" s="84">
        <v>3748</v>
      </c>
      <c r="C3793" s="113">
        <v>59.102086203075018</v>
      </c>
      <c r="D3793" s="250"/>
      <c r="F3793" s="250"/>
    </row>
    <row r="3794" spans="2:6" x14ac:dyDescent="0.35">
      <c r="B3794" s="84">
        <v>3749</v>
      </c>
      <c r="C3794" s="113">
        <v>59.483513772417766</v>
      </c>
      <c r="D3794" s="250"/>
      <c r="F3794" s="250"/>
    </row>
    <row r="3795" spans="2:6" x14ac:dyDescent="0.35">
      <c r="B3795" s="84">
        <v>3750</v>
      </c>
      <c r="C3795" s="113">
        <v>60.076157595375101</v>
      </c>
      <c r="D3795" s="250"/>
      <c r="F3795" s="250"/>
    </row>
    <row r="3796" spans="2:6" x14ac:dyDescent="0.35">
      <c r="B3796" s="84">
        <v>3751</v>
      </c>
      <c r="C3796" s="113">
        <v>57.248359102336025</v>
      </c>
      <c r="D3796" s="250"/>
      <c r="F3796" s="250"/>
    </row>
    <row r="3797" spans="2:6" x14ac:dyDescent="0.35">
      <c r="B3797" s="84">
        <v>3752</v>
      </c>
      <c r="C3797" s="113">
        <v>53.046827150939201</v>
      </c>
      <c r="D3797" s="250"/>
      <c r="F3797" s="250"/>
    </row>
    <row r="3798" spans="2:6" x14ac:dyDescent="0.35">
      <c r="B3798" s="84">
        <v>3753</v>
      </c>
      <c r="C3798" s="113">
        <v>56.169303275591446</v>
      </c>
      <c r="D3798" s="250"/>
      <c r="F3798" s="250"/>
    </row>
    <row r="3799" spans="2:6" x14ac:dyDescent="0.35">
      <c r="B3799" s="84">
        <v>3754</v>
      </c>
      <c r="C3799" s="113">
        <v>0</v>
      </c>
      <c r="D3799" s="250"/>
      <c r="F3799" s="250"/>
    </row>
    <row r="3800" spans="2:6" x14ac:dyDescent="0.35">
      <c r="B3800" s="84">
        <v>3755</v>
      </c>
      <c r="C3800" s="113">
        <v>0</v>
      </c>
      <c r="D3800" s="250"/>
      <c r="F3800" s="250"/>
    </row>
    <row r="3801" spans="2:6" x14ac:dyDescent="0.35">
      <c r="B3801" s="84">
        <v>3756</v>
      </c>
      <c r="C3801" s="113">
        <v>0</v>
      </c>
      <c r="D3801" s="250"/>
      <c r="F3801" s="250"/>
    </row>
    <row r="3802" spans="2:6" x14ac:dyDescent="0.35">
      <c r="B3802" s="84">
        <v>3757</v>
      </c>
      <c r="C3802" s="113">
        <v>0</v>
      </c>
      <c r="D3802" s="250"/>
      <c r="F3802" s="250"/>
    </row>
    <row r="3803" spans="2:6" x14ac:dyDescent="0.35">
      <c r="B3803" s="84">
        <v>3758</v>
      </c>
      <c r="C3803" s="113">
        <v>0</v>
      </c>
      <c r="D3803" s="250"/>
      <c r="F3803" s="250"/>
    </row>
    <row r="3804" spans="2:6" x14ac:dyDescent="0.35">
      <c r="B3804" s="84">
        <v>3759</v>
      </c>
      <c r="C3804" s="113">
        <v>0</v>
      </c>
      <c r="D3804" s="250"/>
      <c r="F3804" s="250"/>
    </row>
    <row r="3805" spans="2:6" x14ac:dyDescent="0.35">
      <c r="B3805" s="84">
        <v>3760</v>
      </c>
      <c r="C3805" s="113">
        <v>62.261253785232427</v>
      </c>
      <c r="D3805" s="250"/>
      <c r="F3805" s="250"/>
    </row>
    <row r="3806" spans="2:6" x14ac:dyDescent="0.35">
      <c r="B3806" s="84">
        <v>3761</v>
      </c>
      <c r="C3806" s="113">
        <v>63.111487566349375</v>
      </c>
      <c r="D3806" s="250"/>
      <c r="F3806" s="250"/>
    </row>
    <row r="3807" spans="2:6" x14ac:dyDescent="0.35">
      <c r="B3807" s="84">
        <v>3762</v>
      </c>
      <c r="C3807" s="113">
        <v>63.26101497535619</v>
      </c>
      <c r="D3807" s="250"/>
      <c r="F3807" s="250"/>
    </row>
    <row r="3808" spans="2:6" x14ac:dyDescent="0.35">
      <c r="B3808" s="84">
        <v>3763</v>
      </c>
      <c r="C3808" s="113">
        <v>72.247854929694611</v>
      </c>
      <c r="D3808" s="250"/>
      <c r="F3808" s="250"/>
    </row>
    <row r="3809" spans="2:6" x14ac:dyDescent="0.35">
      <c r="B3809" s="84">
        <v>3764</v>
      </c>
      <c r="C3809" s="113">
        <v>88.989339178615737</v>
      </c>
      <c r="D3809" s="250"/>
      <c r="F3809" s="250"/>
    </row>
    <row r="3810" spans="2:6" x14ac:dyDescent="0.35">
      <c r="B3810" s="84">
        <v>3765</v>
      </c>
      <c r="C3810" s="113">
        <v>75.888148125333487</v>
      </c>
      <c r="D3810" s="250"/>
      <c r="F3810" s="250"/>
    </row>
    <row r="3811" spans="2:6" x14ac:dyDescent="0.35">
      <c r="B3811" s="84">
        <v>3766</v>
      </c>
      <c r="C3811" s="113">
        <v>59.525800793804606</v>
      </c>
      <c r="D3811" s="250"/>
      <c r="F3811" s="250"/>
    </row>
    <row r="3812" spans="2:6" x14ac:dyDescent="0.35">
      <c r="B3812" s="84">
        <v>3767</v>
      </c>
      <c r="C3812" s="113">
        <v>61.691267004835119</v>
      </c>
      <c r="D3812" s="250"/>
      <c r="F3812" s="250"/>
    </row>
    <row r="3813" spans="2:6" x14ac:dyDescent="0.35">
      <c r="B3813" s="84">
        <v>3768</v>
      </c>
      <c r="C3813" s="113">
        <v>66.032646456971747</v>
      </c>
      <c r="D3813" s="250"/>
      <c r="F3813" s="250"/>
    </row>
    <row r="3814" spans="2:6" x14ac:dyDescent="0.35">
      <c r="B3814" s="84">
        <v>3769</v>
      </c>
      <c r="C3814" s="113">
        <v>63.906104976899549</v>
      </c>
      <c r="D3814" s="250"/>
      <c r="F3814" s="250"/>
    </row>
    <row r="3815" spans="2:6" x14ac:dyDescent="0.35">
      <c r="B3815" s="84">
        <v>3770</v>
      </c>
      <c r="C3815" s="113">
        <v>63.641296539532078</v>
      </c>
      <c r="D3815" s="250"/>
      <c r="F3815" s="250"/>
    </row>
    <row r="3816" spans="2:6" x14ac:dyDescent="0.35">
      <c r="B3816" s="84">
        <v>3771</v>
      </c>
      <c r="C3816" s="113">
        <v>63.019872148998658</v>
      </c>
      <c r="D3816" s="250"/>
      <c r="F3816" s="250"/>
    </row>
    <row r="3817" spans="2:6" x14ac:dyDescent="0.35">
      <c r="B3817" s="84">
        <v>3772</v>
      </c>
      <c r="C3817" s="113">
        <v>62.730683010177778</v>
      </c>
      <c r="D3817" s="250"/>
      <c r="F3817" s="250"/>
    </row>
    <row r="3818" spans="2:6" x14ac:dyDescent="0.35">
      <c r="B3818" s="84">
        <v>3773</v>
      </c>
      <c r="C3818" s="113">
        <v>59.304434685277172</v>
      </c>
      <c r="D3818" s="250"/>
      <c r="F3818" s="250"/>
    </row>
    <row r="3819" spans="2:6" x14ac:dyDescent="0.35">
      <c r="B3819" s="84">
        <v>3774</v>
      </c>
      <c r="C3819" s="113">
        <v>59.242700481224986</v>
      </c>
      <c r="D3819" s="250"/>
      <c r="F3819" s="250"/>
    </row>
    <row r="3820" spans="2:6" x14ac:dyDescent="0.35">
      <c r="B3820" s="84">
        <v>3775</v>
      </c>
      <c r="C3820" s="113">
        <v>56.248160669966879</v>
      </c>
      <c r="D3820" s="250"/>
      <c r="F3820" s="250"/>
    </row>
    <row r="3821" spans="2:6" x14ac:dyDescent="0.35">
      <c r="B3821" s="84">
        <v>3776</v>
      </c>
      <c r="C3821" s="113">
        <v>53.055989758741234</v>
      </c>
      <c r="D3821" s="250"/>
      <c r="F3821" s="250"/>
    </row>
    <row r="3822" spans="2:6" x14ac:dyDescent="0.35">
      <c r="B3822" s="84">
        <v>3777</v>
      </c>
      <c r="C3822" s="113">
        <v>57.047598200693557</v>
      </c>
      <c r="D3822" s="250"/>
      <c r="F3822" s="250"/>
    </row>
    <row r="3823" spans="2:6" x14ac:dyDescent="0.35">
      <c r="B3823" s="84">
        <v>3778</v>
      </c>
      <c r="C3823" s="113">
        <v>0</v>
      </c>
      <c r="D3823" s="250"/>
      <c r="F3823" s="250"/>
    </row>
    <row r="3824" spans="2:6" x14ac:dyDescent="0.35">
      <c r="B3824" s="84">
        <v>3779</v>
      </c>
      <c r="C3824" s="113">
        <v>0</v>
      </c>
      <c r="D3824" s="250"/>
      <c r="F3824" s="250"/>
    </row>
    <row r="3825" spans="2:6" x14ac:dyDescent="0.35">
      <c r="B3825" s="84">
        <v>3780</v>
      </c>
      <c r="C3825" s="113">
        <v>0</v>
      </c>
      <c r="D3825" s="250"/>
      <c r="F3825" s="250"/>
    </row>
    <row r="3826" spans="2:6" x14ac:dyDescent="0.35">
      <c r="B3826" s="84">
        <v>3781</v>
      </c>
      <c r="C3826" s="113">
        <v>0</v>
      </c>
      <c r="D3826" s="250"/>
      <c r="F3826" s="250"/>
    </row>
    <row r="3827" spans="2:6" x14ac:dyDescent="0.35">
      <c r="B3827" s="84">
        <v>3782</v>
      </c>
      <c r="C3827" s="113">
        <v>0</v>
      </c>
      <c r="D3827" s="250"/>
      <c r="F3827" s="250"/>
    </row>
    <row r="3828" spans="2:6" x14ac:dyDescent="0.35">
      <c r="B3828" s="84">
        <v>3783</v>
      </c>
      <c r="C3828" s="113">
        <v>0</v>
      </c>
      <c r="D3828" s="250"/>
      <c r="F3828" s="250"/>
    </row>
    <row r="3829" spans="2:6" x14ac:dyDescent="0.35">
      <c r="B3829" s="84">
        <v>3784</v>
      </c>
      <c r="C3829" s="113">
        <v>67.237842565902511</v>
      </c>
      <c r="D3829" s="250"/>
      <c r="F3829" s="250"/>
    </row>
    <row r="3830" spans="2:6" x14ac:dyDescent="0.35">
      <c r="B3830" s="84">
        <v>3785</v>
      </c>
      <c r="C3830" s="113">
        <v>68.592722847521628</v>
      </c>
      <c r="D3830" s="250"/>
      <c r="F3830" s="250"/>
    </row>
    <row r="3831" spans="2:6" x14ac:dyDescent="0.35">
      <c r="B3831" s="84">
        <v>3786</v>
      </c>
      <c r="C3831" s="113">
        <v>75.320730501715602</v>
      </c>
      <c r="D3831" s="250"/>
      <c r="F3831" s="250"/>
    </row>
    <row r="3832" spans="2:6" x14ac:dyDescent="0.35">
      <c r="B3832" s="84">
        <v>3787</v>
      </c>
      <c r="C3832" s="113">
        <v>87.05569508471558</v>
      </c>
      <c r="D3832" s="250"/>
      <c r="F3832" s="250"/>
    </row>
    <row r="3833" spans="2:6" x14ac:dyDescent="0.35">
      <c r="B3833" s="84">
        <v>3788</v>
      </c>
      <c r="C3833" s="113">
        <v>101.55735264076476</v>
      </c>
      <c r="D3833" s="250"/>
      <c r="F3833" s="250"/>
    </row>
    <row r="3834" spans="2:6" x14ac:dyDescent="0.35">
      <c r="B3834" s="84">
        <v>3789</v>
      </c>
      <c r="C3834" s="113">
        <v>79.392845609608372</v>
      </c>
      <c r="D3834" s="250"/>
      <c r="F3834" s="250"/>
    </row>
    <row r="3835" spans="2:6" x14ac:dyDescent="0.35">
      <c r="B3835" s="84">
        <v>3790</v>
      </c>
      <c r="C3835" s="113">
        <v>63.047508069791164</v>
      </c>
      <c r="D3835" s="250"/>
      <c r="F3835" s="250"/>
    </row>
    <row r="3836" spans="2:6" x14ac:dyDescent="0.35">
      <c r="B3836" s="84">
        <v>3791</v>
      </c>
      <c r="C3836" s="113">
        <v>63.692956613743533</v>
      </c>
      <c r="D3836" s="250"/>
      <c r="F3836" s="250"/>
    </row>
    <row r="3837" spans="2:6" x14ac:dyDescent="0.35">
      <c r="B3837" s="84">
        <v>3792</v>
      </c>
      <c r="C3837" s="113">
        <v>63.766828802364373</v>
      </c>
      <c r="D3837" s="250"/>
      <c r="F3837" s="250"/>
    </row>
    <row r="3838" spans="2:6" x14ac:dyDescent="0.35">
      <c r="B3838" s="84">
        <v>3793</v>
      </c>
      <c r="C3838" s="113">
        <v>64.986549690065218</v>
      </c>
      <c r="D3838" s="250"/>
      <c r="F3838" s="250"/>
    </row>
    <row r="3839" spans="2:6" x14ac:dyDescent="0.35">
      <c r="B3839" s="84">
        <v>3794</v>
      </c>
      <c r="C3839" s="113">
        <v>62.624579353130571</v>
      </c>
      <c r="D3839" s="250"/>
      <c r="F3839" s="250"/>
    </row>
    <row r="3840" spans="2:6" x14ac:dyDescent="0.35">
      <c r="B3840" s="84">
        <v>3795</v>
      </c>
      <c r="C3840" s="113">
        <v>57.483675105371717</v>
      </c>
      <c r="D3840" s="250"/>
      <c r="F3840" s="250"/>
    </row>
    <row r="3841" spans="2:6" x14ac:dyDescent="0.35">
      <c r="B3841" s="84">
        <v>3796</v>
      </c>
      <c r="C3841" s="113">
        <v>61.540267072838688</v>
      </c>
      <c r="D3841" s="250"/>
      <c r="F3841" s="250"/>
    </row>
    <row r="3842" spans="2:6" x14ac:dyDescent="0.35">
      <c r="B3842" s="84">
        <v>3797</v>
      </c>
      <c r="C3842" s="113">
        <v>66.329926493560109</v>
      </c>
      <c r="D3842" s="250"/>
      <c r="F3842" s="250"/>
    </row>
    <row r="3843" spans="2:6" x14ac:dyDescent="0.35">
      <c r="B3843" s="84">
        <v>3798</v>
      </c>
      <c r="C3843" s="113">
        <v>68.288105231636493</v>
      </c>
      <c r="D3843" s="250"/>
      <c r="F3843" s="250"/>
    </row>
    <row r="3844" spans="2:6" x14ac:dyDescent="0.35">
      <c r="B3844" s="84">
        <v>3799</v>
      </c>
      <c r="C3844" s="113">
        <v>68.30584035516064</v>
      </c>
      <c r="D3844" s="250"/>
      <c r="F3844" s="250"/>
    </row>
    <row r="3845" spans="2:6" x14ac:dyDescent="0.35">
      <c r="B3845" s="84">
        <v>3800</v>
      </c>
      <c r="C3845" s="113">
        <v>70.61643998947352</v>
      </c>
      <c r="D3845" s="250"/>
      <c r="F3845" s="250"/>
    </row>
    <row r="3846" spans="2:6" x14ac:dyDescent="0.35">
      <c r="B3846" s="84">
        <v>3801</v>
      </c>
      <c r="C3846" s="113">
        <v>72.697682608555638</v>
      </c>
      <c r="D3846" s="250"/>
      <c r="F3846" s="250"/>
    </row>
    <row r="3847" spans="2:6" x14ac:dyDescent="0.35">
      <c r="B3847" s="84">
        <v>3802</v>
      </c>
      <c r="C3847" s="113">
        <v>10.967074415526971</v>
      </c>
      <c r="D3847" s="250"/>
      <c r="F3847" s="250"/>
    </row>
    <row r="3848" spans="2:6" x14ac:dyDescent="0.35">
      <c r="B3848" s="84">
        <v>3803</v>
      </c>
      <c r="C3848" s="113">
        <v>14.0624650264759</v>
      </c>
      <c r="D3848" s="250"/>
      <c r="F3848" s="250"/>
    </row>
    <row r="3849" spans="2:6" x14ac:dyDescent="0.35">
      <c r="B3849" s="84">
        <v>3804</v>
      </c>
      <c r="C3849" s="113">
        <v>15.518626866175468</v>
      </c>
      <c r="D3849" s="250"/>
      <c r="F3849" s="250"/>
    </row>
    <row r="3850" spans="2:6" x14ac:dyDescent="0.35">
      <c r="B3850" s="84">
        <v>3805</v>
      </c>
      <c r="C3850" s="113">
        <v>26.570948858250613</v>
      </c>
      <c r="D3850" s="250"/>
      <c r="F3850" s="250"/>
    </row>
    <row r="3851" spans="2:6" x14ac:dyDescent="0.35">
      <c r="B3851" s="84">
        <v>3806</v>
      </c>
      <c r="C3851" s="113">
        <v>37.178622607486687</v>
      </c>
      <c r="D3851" s="250"/>
      <c r="F3851" s="250"/>
    </row>
    <row r="3852" spans="2:6" x14ac:dyDescent="0.35">
      <c r="B3852" s="84">
        <v>3807</v>
      </c>
      <c r="C3852" s="113">
        <v>32.046609442873894</v>
      </c>
      <c r="D3852" s="250"/>
      <c r="F3852" s="250"/>
    </row>
    <row r="3853" spans="2:6" x14ac:dyDescent="0.35">
      <c r="B3853" s="84">
        <v>3808</v>
      </c>
      <c r="C3853" s="113">
        <v>118.31161932990392</v>
      </c>
      <c r="D3853" s="250"/>
      <c r="F3853" s="250"/>
    </row>
    <row r="3854" spans="2:6" x14ac:dyDescent="0.35">
      <c r="B3854" s="84">
        <v>3809</v>
      </c>
      <c r="C3854" s="113">
        <v>107.05334513821049</v>
      </c>
      <c r="D3854" s="250"/>
      <c r="F3854" s="250"/>
    </row>
    <row r="3855" spans="2:6" x14ac:dyDescent="0.35">
      <c r="B3855" s="84">
        <v>3810</v>
      </c>
      <c r="C3855" s="113">
        <v>120.08205141956574</v>
      </c>
      <c r="D3855" s="250"/>
      <c r="F3855" s="250"/>
    </row>
    <row r="3856" spans="2:6" x14ac:dyDescent="0.35">
      <c r="B3856" s="84">
        <v>3811</v>
      </c>
      <c r="C3856" s="113">
        <v>121.74379015528802</v>
      </c>
      <c r="D3856" s="250"/>
      <c r="F3856" s="250"/>
    </row>
    <row r="3857" spans="2:6" x14ac:dyDescent="0.35">
      <c r="B3857" s="84">
        <v>3812</v>
      </c>
      <c r="C3857" s="113">
        <v>119.16837642713897</v>
      </c>
      <c r="D3857" s="250"/>
      <c r="F3857" s="250"/>
    </row>
    <row r="3858" spans="2:6" x14ac:dyDescent="0.35">
      <c r="B3858" s="84">
        <v>3813</v>
      </c>
      <c r="C3858" s="113">
        <v>100.37206214314736</v>
      </c>
      <c r="D3858" s="250"/>
      <c r="F3858" s="250"/>
    </row>
    <row r="3859" spans="2:6" x14ac:dyDescent="0.35">
      <c r="B3859" s="84">
        <v>3814</v>
      </c>
      <c r="C3859" s="113">
        <v>74.36424301081658</v>
      </c>
      <c r="D3859" s="250"/>
      <c r="F3859" s="250"/>
    </row>
    <row r="3860" spans="2:6" x14ac:dyDescent="0.35">
      <c r="B3860" s="84">
        <v>3815</v>
      </c>
      <c r="C3860" s="113">
        <v>72.280929471395709</v>
      </c>
      <c r="D3860" s="250"/>
      <c r="F3860" s="250"/>
    </row>
    <row r="3861" spans="2:6" x14ac:dyDescent="0.35">
      <c r="B3861" s="84">
        <v>3816</v>
      </c>
      <c r="C3861" s="113">
        <v>71.81913539535843</v>
      </c>
      <c r="D3861" s="250"/>
      <c r="F3861" s="250"/>
    </row>
    <row r="3862" spans="2:6" x14ac:dyDescent="0.35">
      <c r="B3862" s="84">
        <v>3817</v>
      </c>
      <c r="C3862" s="113">
        <v>62.339867118314828</v>
      </c>
      <c r="D3862" s="250"/>
      <c r="F3862" s="250"/>
    </row>
    <row r="3863" spans="2:6" x14ac:dyDescent="0.35">
      <c r="B3863" s="84">
        <v>3818</v>
      </c>
      <c r="C3863" s="113">
        <v>59.122910147310407</v>
      </c>
      <c r="D3863" s="250"/>
      <c r="F3863" s="250"/>
    </row>
    <row r="3864" spans="2:6" x14ac:dyDescent="0.35">
      <c r="B3864" s="84">
        <v>3819</v>
      </c>
      <c r="C3864" s="113">
        <v>57.741277241862747</v>
      </c>
      <c r="D3864" s="250"/>
      <c r="F3864" s="250"/>
    </row>
    <row r="3865" spans="2:6" x14ac:dyDescent="0.35">
      <c r="B3865" s="84">
        <v>3820</v>
      </c>
      <c r="C3865" s="113">
        <v>59.181996529333809</v>
      </c>
      <c r="D3865" s="250"/>
      <c r="F3865" s="250"/>
    </row>
    <row r="3866" spans="2:6" x14ac:dyDescent="0.35">
      <c r="B3866" s="84">
        <v>3821</v>
      </c>
      <c r="C3866" s="113">
        <v>63.329311417432407</v>
      </c>
      <c r="D3866" s="250"/>
      <c r="F3866" s="250"/>
    </row>
    <row r="3867" spans="2:6" x14ac:dyDescent="0.35">
      <c r="B3867" s="84">
        <v>3822</v>
      </c>
      <c r="C3867" s="113">
        <v>67.121141544688385</v>
      </c>
      <c r="D3867" s="250"/>
      <c r="F3867" s="250"/>
    </row>
    <row r="3868" spans="2:6" x14ac:dyDescent="0.35">
      <c r="B3868" s="84">
        <v>3823</v>
      </c>
      <c r="C3868" s="113">
        <v>70.188208006054253</v>
      </c>
      <c r="D3868" s="250"/>
      <c r="F3868" s="250"/>
    </row>
    <row r="3869" spans="2:6" x14ac:dyDescent="0.35">
      <c r="B3869" s="84">
        <v>3824</v>
      </c>
      <c r="C3869" s="113">
        <v>67.342177329930522</v>
      </c>
      <c r="D3869" s="250"/>
      <c r="F3869" s="250"/>
    </row>
    <row r="3870" spans="2:6" x14ac:dyDescent="0.35">
      <c r="B3870" s="84">
        <v>3825</v>
      </c>
      <c r="C3870" s="113">
        <v>70.409705060449724</v>
      </c>
      <c r="D3870" s="250"/>
      <c r="F3870" s="250"/>
    </row>
    <row r="3871" spans="2:6" x14ac:dyDescent="0.35">
      <c r="B3871" s="84">
        <v>3826</v>
      </c>
      <c r="C3871" s="113">
        <v>6.1135698916993091</v>
      </c>
      <c r="D3871" s="250"/>
      <c r="F3871" s="250"/>
    </row>
    <row r="3872" spans="2:6" x14ac:dyDescent="0.35">
      <c r="B3872" s="84">
        <v>3827</v>
      </c>
      <c r="C3872" s="113">
        <v>9.4018478598896635</v>
      </c>
      <c r="D3872" s="250"/>
      <c r="F3872" s="250"/>
    </row>
    <row r="3873" spans="2:6" x14ac:dyDescent="0.35">
      <c r="B3873" s="84">
        <v>3828</v>
      </c>
      <c r="C3873" s="113">
        <v>12.94977643101625</v>
      </c>
      <c r="D3873" s="250"/>
      <c r="F3873" s="250"/>
    </row>
    <row r="3874" spans="2:6" x14ac:dyDescent="0.35">
      <c r="B3874" s="84">
        <v>3829</v>
      </c>
      <c r="C3874" s="113">
        <v>15.761958737363678</v>
      </c>
      <c r="D3874" s="250"/>
      <c r="F3874" s="250"/>
    </row>
    <row r="3875" spans="2:6" x14ac:dyDescent="0.35">
      <c r="B3875" s="84">
        <v>3830</v>
      </c>
      <c r="C3875" s="113">
        <v>18.603903886700593</v>
      </c>
      <c r="D3875" s="250"/>
      <c r="F3875" s="250"/>
    </row>
    <row r="3876" spans="2:6" x14ac:dyDescent="0.35">
      <c r="B3876" s="84">
        <v>3831</v>
      </c>
      <c r="C3876" s="113">
        <v>15.917318581248992</v>
      </c>
      <c r="D3876" s="250"/>
      <c r="F3876" s="250"/>
    </row>
    <row r="3877" spans="2:6" x14ac:dyDescent="0.35">
      <c r="B3877" s="84">
        <v>3832</v>
      </c>
      <c r="C3877" s="113">
        <v>97.942939741713715</v>
      </c>
      <c r="D3877" s="250"/>
      <c r="F3877" s="250"/>
    </row>
    <row r="3878" spans="2:6" x14ac:dyDescent="0.35">
      <c r="B3878" s="84">
        <v>3833</v>
      </c>
      <c r="C3878" s="113">
        <v>96.72738509677356</v>
      </c>
      <c r="D3878" s="250"/>
      <c r="F3878" s="250"/>
    </row>
    <row r="3879" spans="2:6" x14ac:dyDescent="0.35">
      <c r="B3879" s="84">
        <v>3834</v>
      </c>
      <c r="C3879" s="113">
        <v>99.331381258579015</v>
      </c>
      <c r="D3879" s="250"/>
      <c r="F3879" s="250"/>
    </row>
    <row r="3880" spans="2:6" x14ac:dyDescent="0.35">
      <c r="B3880" s="84">
        <v>3835</v>
      </c>
      <c r="C3880" s="113">
        <v>98.849025515369362</v>
      </c>
      <c r="D3880" s="250"/>
      <c r="F3880" s="250"/>
    </row>
    <row r="3881" spans="2:6" x14ac:dyDescent="0.35">
      <c r="B3881" s="84">
        <v>3836</v>
      </c>
      <c r="C3881" s="113">
        <v>94.02804704410579</v>
      </c>
      <c r="D3881" s="250"/>
      <c r="F3881" s="250"/>
    </row>
    <row r="3882" spans="2:6" x14ac:dyDescent="0.35">
      <c r="B3882" s="84">
        <v>3837</v>
      </c>
      <c r="C3882" s="113">
        <v>81.326693394049258</v>
      </c>
      <c r="D3882" s="250"/>
      <c r="F3882" s="250"/>
    </row>
    <row r="3883" spans="2:6" x14ac:dyDescent="0.35">
      <c r="B3883" s="84">
        <v>3838</v>
      </c>
      <c r="C3883" s="113">
        <v>71.067509261073113</v>
      </c>
      <c r="D3883" s="250"/>
      <c r="F3883" s="250"/>
    </row>
    <row r="3884" spans="2:6" x14ac:dyDescent="0.35">
      <c r="B3884" s="84">
        <v>3839</v>
      </c>
      <c r="C3884" s="113">
        <v>69.170309833268718</v>
      </c>
      <c r="D3884" s="250"/>
      <c r="F3884" s="250"/>
    </row>
    <row r="3885" spans="2:6" x14ac:dyDescent="0.35">
      <c r="B3885" s="84">
        <v>3840</v>
      </c>
      <c r="C3885" s="113">
        <v>68.453484546321747</v>
      </c>
      <c r="D3885" s="250"/>
      <c r="F3885" s="250"/>
    </row>
    <row r="3886" spans="2:6" x14ac:dyDescent="0.35">
      <c r="B3886" s="84">
        <v>3841</v>
      </c>
      <c r="C3886" s="113">
        <v>61.034192172186415</v>
      </c>
      <c r="D3886" s="250"/>
      <c r="F3886" s="250"/>
    </row>
    <row r="3887" spans="2:6" x14ac:dyDescent="0.35">
      <c r="B3887" s="84">
        <v>3842</v>
      </c>
      <c r="C3887" s="113">
        <v>58.147670435052078</v>
      </c>
      <c r="D3887" s="250"/>
      <c r="F3887" s="250"/>
    </row>
    <row r="3888" spans="2:6" x14ac:dyDescent="0.35">
      <c r="B3888" s="84">
        <v>3843</v>
      </c>
      <c r="C3888" s="113">
        <v>54.288909257489934</v>
      </c>
      <c r="D3888" s="250"/>
      <c r="F3888" s="250"/>
    </row>
    <row r="3889" spans="2:6" x14ac:dyDescent="0.35">
      <c r="B3889" s="84">
        <v>3844</v>
      </c>
      <c r="C3889" s="113">
        <v>54.979416832037167</v>
      </c>
      <c r="D3889" s="250"/>
      <c r="F3889" s="250"/>
    </row>
    <row r="3890" spans="2:6" x14ac:dyDescent="0.35">
      <c r="B3890" s="84">
        <v>3845</v>
      </c>
      <c r="C3890" s="113">
        <v>57.500203799465602</v>
      </c>
      <c r="D3890" s="250"/>
      <c r="F3890" s="250"/>
    </row>
    <row r="3891" spans="2:6" x14ac:dyDescent="0.35">
      <c r="B3891" s="84">
        <v>3846</v>
      </c>
      <c r="C3891" s="113">
        <v>66.236073535367851</v>
      </c>
      <c r="D3891" s="250"/>
      <c r="F3891" s="250"/>
    </row>
    <row r="3892" spans="2:6" x14ac:dyDescent="0.35">
      <c r="B3892" s="84">
        <v>3847</v>
      </c>
      <c r="C3892" s="113">
        <v>66.720598003181237</v>
      </c>
      <c r="D3892" s="250"/>
      <c r="F3892" s="250"/>
    </row>
    <row r="3893" spans="2:6" x14ac:dyDescent="0.35">
      <c r="B3893" s="84">
        <v>3848</v>
      </c>
      <c r="C3893" s="113">
        <v>66.655141195005513</v>
      </c>
      <c r="D3893" s="250"/>
      <c r="F3893" s="250"/>
    </row>
    <row r="3894" spans="2:6" x14ac:dyDescent="0.35">
      <c r="B3894" s="84">
        <v>3849</v>
      </c>
      <c r="C3894" s="113">
        <v>70.946493655781296</v>
      </c>
      <c r="D3894" s="250"/>
      <c r="F3894" s="250"/>
    </row>
    <row r="3895" spans="2:6" x14ac:dyDescent="0.35">
      <c r="B3895" s="84">
        <v>3850</v>
      </c>
      <c r="C3895" s="113">
        <v>5.1168155091333656</v>
      </c>
      <c r="D3895" s="250"/>
      <c r="F3895" s="250"/>
    </row>
    <row r="3896" spans="2:6" x14ac:dyDescent="0.35">
      <c r="B3896" s="84">
        <v>3851</v>
      </c>
      <c r="C3896" s="113">
        <v>5.7622443384276272</v>
      </c>
      <c r="D3896" s="250"/>
      <c r="F3896" s="250"/>
    </row>
    <row r="3897" spans="2:6" x14ac:dyDescent="0.35">
      <c r="B3897" s="84">
        <v>3852</v>
      </c>
      <c r="C3897" s="113">
        <v>4.7174878114581027</v>
      </c>
      <c r="D3897" s="250"/>
      <c r="F3897" s="250"/>
    </row>
    <row r="3898" spans="2:6" x14ac:dyDescent="0.35">
      <c r="B3898" s="84">
        <v>3853</v>
      </c>
      <c r="C3898" s="113">
        <v>7.9513011421583615</v>
      </c>
      <c r="D3898" s="250"/>
      <c r="F3898" s="250"/>
    </row>
    <row r="3899" spans="2:6" x14ac:dyDescent="0.35">
      <c r="B3899" s="84">
        <v>3854</v>
      </c>
      <c r="C3899" s="113">
        <v>11.332392291253795</v>
      </c>
      <c r="D3899" s="250"/>
      <c r="F3899" s="250"/>
    </row>
    <row r="3900" spans="2:6" x14ac:dyDescent="0.35">
      <c r="B3900" s="84">
        <v>3855</v>
      </c>
      <c r="C3900" s="113">
        <v>9.0733502209202008</v>
      </c>
      <c r="D3900" s="250"/>
      <c r="F3900" s="250"/>
    </row>
    <row r="3901" spans="2:6" x14ac:dyDescent="0.35">
      <c r="B3901" s="84">
        <v>3856</v>
      </c>
      <c r="C3901" s="113">
        <v>89.471317132635022</v>
      </c>
      <c r="D3901" s="250"/>
      <c r="F3901" s="250"/>
    </row>
    <row r="3902" spans="2:6" x14ac:dyDescent="0.35">
      <c r="B3902" s="84">
        <v>3857</v>
      </c>
      <c r="C3902" s="113">
        <v>86.708846931245375</v>
      </c>
      <c r="D3902" s="250"/>
      <c r="F3902" s="250"/>
    </row>
    <row r="3903" spans="2:6" x14ac:dyDescent="0.35">
      <c r="B3903" s="84">
        <v>3858</v>
      </c>
      <c r="C3903" s="113">
        <v>89.343133533982126</v>
      </c>
      <c r="D3903" s="250"/>
      <c r="F3903" s="250"/>
    </row>
    <row r="3904" spans="2:6" x14ac:dyDescent="0.35">
      <c r="B3904" s="84">
        <v>3859</v>
      </c>
      <c r="C3904" s="113">
        <v>92.411225870147106</v>
      </c>
      <c r="D3904" s="250"/>
      <c r="F3904" s="250"/>
    </row>
    <row r="3905" spans="2:6" x14ac:dyDescent="0.35">
      <c r="B3905" s="84">
        <v>3860</v>
      </c>
      <c r="C3905" s="113">
        <v>92.335203413836084</v>
      </c>
      <c r="D3905" s="250"/>
      <c r="F3905" s="250"/>
    </row>
    <row r="3906" spans="2:6" x14ac:dyDescent="0.35">
      <c r="B3906" s="84">
        <v>3861</v>
      </c>
      <c r="C3906" s="113">
        <v>79.483829491448887</v>
      </c>
      <c r="D3906" s="250"/>
      <c r="F3906" s="250"/>
    </row>
    <row r="3907" spans="2:6" x14ac:dyDescent="0.35">
      <c r="B3907" s="84">
        <v>3862</v>
      </c>
      <c r="C3907" s="113">
        <v>68.505946678558246</v>
      </c>
      <c r="D3907" s="250"/>
      <c r="F3907" s="250"/>
    </row>
    <row r="3908" spans="2:6" x14ac:dyDescent="0.35">
      <c r="B3908" s="84">
        <v>3863</v>
      </c>
      <c r="C3908" s="113">
        <v>64.593386822579546</v>
      </c>
      <c r="D3908" s="250"/>
      <c r="F3908" s="250"/>
    </row>
    <row r="3909" spans="2:6" x14ac:dyDescent="0.35">
      <c r="B3909" s="84">
        <v>3864</v>
      </c>
      <c r="C3909" s="113">
        <v>52.583450645985288</v>
      </c>
      <c r="D3909" s="250"/>
      <c r="F3909" s="250"/>
    </row>
    <row r="3910" spans="2:6" x14ac:dyDescent="0.35">
      <c r="B3910" s="84">
        <v>3865</v>
      </c>
      <c r="C3910" s="113">
        <v>52.101189147254928</v>
      </c>
      <c r="D3910" s="250"/>
      <c r="F3910" s="250"/>
    </row>
    <row r="3911" spans="2:6" x14ac:dyDescent="0.35">
      <c r="B3911" s="84">
        <v>3866</v>
      </c>
      <c r="C3911" s="113">
        <v>50.11961886032163</v>
      </c>
      <c r="D3911" s="250"/>
      <c r="F3911" s="250"/>
    </row>
    <row r="3912" spans="2:6" x14ac:dyDescent="0.35">
      <c r="B3912" s="84">
        <v>3867</v>
      </c>
      <c r="C3912" s="113">
        <v>47.83561866936045</v>
      </c>
      <c r="D3912" s="250"/>
      <c r="F3912" s="250"/>
    </row>
    <row r="3913" spans="2:6" x14ac:dyDescent="0.35">
      <c r="B3913" s="84">
        <v>3868</v>
      </c>
      <c r="C3913" s="113">
        <v>50.299698034097624</v>
      </c>
      <c r="D3913" s="250"/>
      <c r="F3913" s="250"/>
    </row>
    <row r="3914" spans="2:6" x14ac:dyDescent="0.35">
      <c r="B3914" s="84">
        <v>3869</v>
      </c>
      <c r="C3914" s="113">
        <v>53.50373655153102</v>
      </c>
      <c r="D3914" s="250"/>
      <c r="F3914" s="250"/>
    </row>
    <row r="3915" spans="2:6" x14ac:dyDescent="0.35">
      <c r="B3915" s="84">
        <v>3870</v>
      </c>
      <c r="C3915" s="113">
        <v>61.555026056026627</v>
      </c>
      <c r="D3915" s="250"/>
      <c r="F3915" s="250"/>
    </row>
    <row r="3916" spans="2:6" x14ac:dyDescent="0.35">
      <c r="B3916" s="84">
        <v>3871</v>
      </c>
      <c r="C3916" s="113">
        <v>61.017126446741692</v>
      </c>
      <c r="D3916" s="250"/>
      <c r="F3916" s="250"/>
    </row>
    <row r="3917" spans="2:6" x14ac:dyDescent="0.35">
      <c r="B3917" s="84">
        <v>3872</v>
      </c>
      <c r="C3917" s="113">
        <v>61.110902696467619</v>
      </c>
      <c r="D3917" s="250"/>
      <c r="F3917" s="250"/>
    </row>
    <row r="3918" spans="2:6" x14ac:dyDescent="0.35">
      <c r="B3918" s="84">
        <v>3873</v>
      </c>
      <c r="C3918" s="113">
        <v>64.157621713774702</v>
      </c>
      <c r="D3918" s="250"/>
      <c r="F3918" s="250"/>
    </row>
    <row r="3919" spans="2:6" x14ac:dyDescent="0.35">
      <c r="B3919" s="84">
        <v>3874</v>
      </c>
      <c r="C3919" s="113">
        <v>0</v>
      </c>
      <c r="D3919" s="250"/>
      <c r="F3919" s="250"/>
    </row>
    <row r="3920" spans="2:6" x14ac:dyDescent="0.35">
      <c r="B3920" s="84">
        <v>3875</v>
      </c>
      <c r="C3920" s="113">
        <v>0</v>
      </c>
      <c r="D3920" s="250"/>
      <c r="F3920" s="250"/>
    </row>
    <row r="3921" spans="2:6" x14ac:dyDescent="0.35">
      <c r="B3921" s="84">
        <v>3876</v>
      </c>
      <c r="C3921" s="113">
        <v>0</v>
      </c>
      <c r="D3921" s="250"/>
      <c r="F3921" s="250"/>
    </row>
    <row r="3922" spans="2:6" x14ac:dyDescent="0.35">
      <c r="B3922" s="84">
        <v>3877</v>
      </c>
      <c r="C3922" s="113">
        <v>1.5213408591495898</v>
      </c>
      <c r="D3922" s="250"/>
      <c r="F3922" s="250"/>
    </row>
    <row r="3923" spans="2:6" x14ac:dyDescent="0.35">
      <c r="B3923" s="84">
        <v>3878</v>
      </c>
      <c r="C3923" s="113">
        <v>7.8459324537105877</v>
      </c>
      <c r="D3923" s="250"/>
      <c r="F3923" s="250"/>
    </row>
    <row r="3924" spans="2:6" x14ac:dyDescent="0.35">
      <c r="B3924" s="84">
        <v>3879</v>
      </c>
      <c r="C3924" s="113">
        <v>6.219964583168486</v>
      </c>
      <c r="D3924" s="250"/>
      <c r="F3924" s="250"/>
    </row>
    <row r="3925" spans="2:6" x14ac:dyDescent="0.35">
      <c r="B3925" s="84">
        <v>3880</v>
      </c>
      <c r="C3925" s="113">
        <v>83.488009256954882</v>
      </c>
      <c r="D3925" s="250"/>
      <c r="F3925" s="250"/>
    </row>
    <row r="3926" spans="2:6" x14ac:dyDescent="0.35">
      <c r="B3926" s="84">
        <v>3881</v>
      </c>
      <c r="C3926" s="113">
        <v>73.063266760404289</v>
      </c>
      <c r="D3926" s="250"/>
      <c r="F3926" s="250"/>
    </row>
    <row r="3927" spans="2:6" x14ac:dyDescent="0.35">
      <c r="B3927" s="84">
        <v>3882</v>
      </c>
      <c r="C3927" s="113">
        <v>79.891648427006984</v>
      </c>
      <c r="D3927" s="250"/>
      <c r="F3927" s="250"/>
    </row>
    <row r="3928" spans="2:6" x14ac:dyDescent="0.35">
      <c r="B3928" s="84">
        <v>3883</v>
      </c>
      <c r="C3928" s="113">
        <v>88.38732105906621</v>
      </c>
      <c r="D3928" s="250"/>
      <c r="F3928" s="250"/>
    </row>
    <row r="3929" spans="2:6" x14ac:dyDescent="0.35">
      <c r="B3929" s="84">
        <v>3884</v>
      </c>
      <c r="C3929" s="113">
        <v>84.606911056927572</v>
      </c>
      <c r="D3929" s="250"/>
      <c r="F3929" s="250"/>
    </row>
    <row r="3930" spans="2:6" x14ac:dyDescent="0.35">
      <c r="B3930" s="84">
        <v>3885</v>
      </c>
      <c r="C3930" s="113">
        <v>74.728113674488199</v>
      </c>
      <c r="D3930" s="250"/>
      <c r="F3930" s="250"/>
    </row>
    <row r="3931" spans="2:6" x14ac:dyDescent="0.35">
      <c r="B3931" s="84">
        <v>3886</v>
      </c>
      <c r="C3931" s="113">
        <v>63.779438019684832</v>
      </c>
      <c r="D3931" s="250"/>
      <c r="F3931" s="250"/>
    </row>
    <row r="3932" spans="2:6" x14ac:dyDescent="0.35">
      <c r="B3932" s="84">
        <v>3887</v>
      </c>
      <c r="C3932" s="113">
        <v>61.49752865159418</v>
      </c>
      <c r="D3932" s="250"/>
      <c r="F3932" s="250"/>
    </row>
    <row r="3933" spans="2:6" x14ac:dyDescent="0.35">
      <c r="B3933" s="84">
        <v>3888</v>
      </c>
      <c r="C3933" s="113">
        <v>52.236048706044848</v>
      </c>
      <c r="D3933" s="250"/>
      <c r="F3933" s="250"/>
    </row>
    <row r="3934" spans="2:6" x14ac:dyDescent="0.35">
      <c r="B3934" s="84">
        <v>3889</v>
      </c>
      <c r="C3934" s="113">
        <v>53.111053929523671</v>
      </c>
      <c r="D3934" s="250"/>
      <c r="F3934" s="250"/>
    </row>
    <row r="3935" spans="2:6" x14ac:dyDescent="0.35">
      <c r="B3935" s="84">
        <v>3890</v>
      </c>
      <c r="C3935" s="113">
        <v>51.676803078238621</v>
      </c>
      <c r="D3935" s="250"/>
      <c r="F3935" s="250"/>
    </row>
    <row r="3936" spans="2:6" x14ac:dyDescent="0.35">
      <c r="B3936" s="84">
        <v>3891</v>
      </c>
      <c r="C3936" s="113">
        <v>51.581772434912239</v>
      </c>
      <c r="D3936" s="250"/>
      <c r="F3936" s="250"/>
    </row>
    <row r="3937" spans="2:6" x14ac:dyDescent="0.35">
      <c r="B3937" s="84">
        <v>3892</v>
      </c>
      <c r="C3937" s="113">
        <v>54.505346628785475</v>
      </c>
      <c r="D3937" s="250"/>
      <c r="F3937" s="250"/>
    </row>
    <row r="3938" spans="2:6" x14ac:dyDescent="0.35">
      <c r="B3938" s="84">
        <v>3893</v>
      </c>
      <c r="C3938" s="113">
        <v>57.046309788635085</v>
      </c>
      <c r="D3938" s="250"/>
      <c r="F3938" s="250"/>
    </row>
    <row r="3939" spans="2:6" x14ac:dyDescent="0.35">
      <c r="B3939" s="84">
        <v>3894</v>
      </c>
      <c r="C3939" s="113">
        <v>62.660623921483456</v>
      </c>
      <c r="D3939" s="250"/>
      <c r="F3939" s="250"/>
    </row>
    <row r="3940" spans="2:6" x14ac:dyDescent="0.35">
      <c r="B3940" s="84">
        <v>3895</v>
      </c>
      <c r="C3940" s="113">
        <v>63.867282603153662</v>
      </c>
      <c r="D3940" s="250"/>
      <c r="F3940" s="250"/>
    </row>
    <row r="3941" spans="2:6" x14ac:dyDescent="0.35">
      <c r="B3941" s="84">
        <v>3896</v>
      </c>
      <c r="C3941" s="113">
        <v>63.14318132861267</v>
      </c>
      <c r="D3941" s="250"/>
      <c r="F3941" s="250"/>
    </row>
    <row r="3942" spans="2:6" x14ac:dyDescent="0.35">
      <c r="B3942" s="84">
        <v>3897</v>
      </c>
      <c r="C3942" s="113">
        <v>66.43851523600091</v>
      </c>
      <c r="D3942" s="250"/>
      <c r="F3942" s="250"/>
    </row>
    <row r="3943" spans="2:6" x14ac:dyDescent="0.35">
      <c r="B3943" s="84">
        <v>3898</v>
      </c>
      <c r="C3943" s="113">
        <v>0.75034167035490329</v>
      </c>
      <c r="D3943" s="250"/>
      <c r="F3943" s="250"/>
    </row>
    <row r="3944" spans="2:6" x14ac:dyDescent="0.35">
      <c r="B3944" s="84">
        <v>3899</v>
      </c>
      <c r="C3944" s="113">
        <v>5.609020428086569</v>
      </c>
      <c r="D3944" s="250"/>
      <c r="F3944" s="250"/>
    </row>
    <row r="3945" spans="2:6" x14ac:dyDescent="0.35">
      <c r="B3945" s="84">
        <v>3900</v>
      </c>
      <c r="C3945" s="113">
        <v>7.063627703934781</v>
      </c>
      <c r="D3945" s="250"/>
      <c r="F3945" s="250"/>
    </row>
    <row r="3946" spans="2:6" x14ac:dyDescent="0.35">
      <c r="B3946" s="84">
        <v>3901</v>
      </c>
      <c r="C3946" s="113">
        <v>14.265151433357808</v>
      </c>
      <c r="D3946" s="250"/>
      <c r="F3946" s="250"/>
    </row>
    <row r="3947" spans="2:6" x14ac:dyDescent="0.35">
      <c r="B3947" s="84">
        <v>3902</v>
      </c>
      <c r="C3947" s="113">
        <v>18.800575064359148</v>
      </c>
      <c r="D3947" s="250"/>
      <c r="F3947" s="250"/>
    </row>
    <row r="3948" spans="2:6" x14ac:dyDescent="0.35">
      <c r="B3948" s="84">
        <v>3903</v>
      </c>
      <c r="C3948" s="113">
        <v>24.737960748966703</v>
      </c>
      <c r="D3948" s="250"/>
      <c r="F3948" s="250"/>
    </row>
    <row r="3949" spans="2:6" x14ac:dyDescent="0.35">
      <c r="B3949" s="84">
        <v>3904</v>
      </c>
      <c r="C3949" s="113">
        <v>109.3098981391867</v>
      </c>
      <c r="D3949" s="250"/>
      <c r="F3949" s="250"/>
    </row>
    <row r="3950" spans="2:6" x14ac:dyDescent="0.35">
      <c r="B3950" s="84">
        <v>3905</v>
      </c>
      <c r="C3950" s="113">
        <v>103.25098881801819</v>
      </c>
      <c r="D3950" s="250"/>
      <c r="F3950" s="250"/>
    </row>
    <row r="3951" spans="2:6" x14ac:dyDescent="0.35">
      <c r="B3951" s="84">
        <v>3906</v>
      </c>
      <c r="C3951" s="113">
        <v>95.436936601990539</v>
      </c>
      <c r="D3951" s="250"/>
      <c r="F3951" s="250"/>
    </row>
    <row r="3952" spans="2:6" x14ac:dyDescent="0.35">
      <c r="B3952" s="84">
        <v>3907</v>
      </c>
      <c r="C3952" s="113">
        <v>97.609974725497352</v>
      </c>
      <c r="D3952" s="250"/>
      <c r="F3952" s="250"/>
    </row>
    <row r="3953" spans="2:6" x14ac:dyDescent="0.35">
      <c r="B3953" s="84">
        <v>3908</v>
      </c>
      <c r="C3953" s="113">
        <v>89.018875308522937</v>
      </c>
      <c r="D3953" s="250"/>
      <c r="F3953" s="250"/>
    </row>
    <row r="3954" spans="2:6" x14ac:dyDescent="0.35">
      <c r="B3954" s="84">
        <v>3909</v>
      </c>
      <c r="C3954" s="113">
        <v>76.389590411236156</v>
      </c>
      <c r="D3954" s="250"/>
      <c r="F3954" s="250"/>
    </row>
    <row r="3955" spans="2:6" x14ac:dyDescent="0.35">
      <c r="B3955" s="84">
        <v>3910</v>
      </c>
      <c r="C3955" s="113">
        <v>62.646510116270306</v>
      </c>
      <c r="D3955" s="250"/>
      <c r="F3955" s="250"/>
    </row>
    <row r="3956" spans="2:6" x14ac:dyDescent="0.35">
      <c r="B3956" s="84">
        <v>3911</v>
      </c>
      <c r="C3956" s="113">
        <v>66.790671298143593</v>
      </c>
      <c r="D3956" s="250"/>
      <c r="F3956" s="250"/>
    </row>
    <row r="3957" spans="2:6" x14ac:dyDescent="0.35">
      <c r="B3957" s="84">
        <v>3912</v>
      </c>
      <c r="C3957" s="113">
        <v>60.865281102220997</v>
      </c>
      <c r="D3957" s="250"/>
      <c r="F3957" s="250"/>
    </row>
    <row r="3958" spans="2:6" x14ac:dyDescent="0.35">
      <c r="B3958" s="84">
        <v>3913</v>
      </c>
      <c r="C3958" s="113">
        <v>59.42421757978947</v>
      </c>
      <c r="D3958" s="250"/>
      <c r="F3958" s="250"/>
    </row>
    <row r="3959" spans="2:6" x14ac:dyDescent="0.35">
      <c r="B3959" s="84">
        <v>3914</v>
      </c>
      <c r="C3959" s="113">
        <v>58.520722764133417</v>
      </c>
      <c r="D3959" s="250"/>
      <c r="F3959" s="250"/>
    </row>
    <row r="3960" spans="2:6" x14ac:dyDescent="0.35">
      <c r="B3960" s="84">
        <v>3915</v>
      </c>
      <c r="C3960" s="113">
        <v>53.170287453503022</v>
      </c>
      <c r="D3960" s="250"/>
      <c r="F3960" s="250"/>
    </row>
    <row r="3961" spans="2:6" x14ac:dyDescent="0.35">
      <c r="B3961" s="84">
        <v>3916</v>
      </c>
      <c r="C3961" s="113">
        <v>53.801153039989671</v>
      </c>
      <c r="D3961" s="250"/>
      <c r="F3961" s="250"/>
    </row>
    <row r="3962" spans="2:6" x14ac:dyDescent="0.35">
      <c r="B3962" s="84">
        <v>3917</v>
      </c>
      <c r="C3962" s="113">
        <v>54.289217696249253</v>
      </c>
      <c r="D3962" s="250"/>
      <c r="F3962" s="250"/>
    </row>
    <row r="3963" spans="2:6" x14ac:dyDescent="0.35">
      <c r="B3963" s="84">
        <v>3918</v>
      </c>
      <c r="C3963" s="113">
        <v>52.376794839920244</v>
      </c>
      <c r="D3963" s="250"/>
      <c r="F3963" s="250"/>
    </row>
    <row r="3964" spans="2:6" x14ac:dyDescent="0.35">
      <c r="B3964" s="84">
        <v>3919</v>
      </c>
      <c r="C3964" s="113">
        <v>51.775749987613267</v>
      </c>
      <c r="D3964" s="250"/>
      <c r="F3964" s="250"/>
    </row>
    <row r="3965" spans="2:6" x14ac:dyDescent="0.35">
      <c r="B3965" s="84">
        <v>3920</v>
      </c>
      <c r="C3965" s="113">
        <v>54.674725135371041</v>
      </c>
      <c r="D3965" s="250"/>
      <c r="F3965" s="250"/>
    </row>
    <row r="3966" spans="2:6" x14ac:dyDescent="0.35">
      <c r="B3966" s="84">
        <v>3921</v>
      </c>
      <c r="C3966" s="113">
        <v>58.343083383852367</v>
      </c>
      <c r="D3966" s="250"/>
      <c r="F3966" s="250"/>
    </row>
    <row r="3967" spans="2:6" x14ac:dyDescent="0.35">
      <c r="B3967" s="84">
        <v>3922</v>
      </c>
      <c r="C3967" s="113">
        <v>0</v>
      </c>
      <c r="D3967" s="250"/>
      <c r="F3967" s="250"/>
    </row>
    <row r="3968" spans="2:6" x14ac:dyDescent="0.35">
      <c r="B3968" s="84">
        <v>3923</v>
      </c>
      <c r="C3968" s="113">
        <v>0</v>
      </c>
      <c r="D3968" s="250"/>
      <c r="F3968" s="250"/>
    </row>
    <row r="3969" spans="2:6" x14ac:dyDescent="0.35">
      <c r="B3969" s="84">
        <v>3924</v>
      </c>
      <c r="C3969" s="113">
        <v>0.39793891767205564</v>
      </c>
      <c r="D3969" s="250"/>
      <c r="F3969" s="250"/>
    </row>
    <row r="3970" spans="2:6" x14ac:dyDescent="0.35">
      <c r="B3970" s="84">
        <v>3925</v>
      </c>
      <c r="C3970" s="113">
        <v>0.63874848519965477</v>
      </c>
      <c r="D3970" s="250"/>
      <c r="F3970" s="250"/>
    </row>
    <row r="3971" spans="2:6" x14ac:dyDescent="0.35">
      <c r="B3971" s="84">
        <v>3926</v>
      </c>
      <c r="C3971" s="113">
        <v>5.3668238496668916</v>
      </c>
      <c r="D3971" s="250"/>
      <c r="F3971" s="250"/>
    </row>
    <row r="3972" spans="2:6" x14ac:dyDescent="0.35">
      <c r="B3972" s="84">
        <v>3927</v>
      </c>
      <c r="C3972" s="113">
        <v>5.3552790237122236</v>
      </c>
      <c r="D3972" s="250"/>
      <c r="F3972" s="250"/>
    </row>
    <row r="3973" spans="2:6" x14ac:dyDescent="0.35">
      <c r="B3973" s="84">
        <v>3928</v>
      </c>
      <c r="C3973" s="113">
        <v>85.225881803575533</v>
      </c>
      <c r="D3973" s="250"/>
      <c r="F3973" s="250"/>
    </row>
    <row r="3974" spans="2:6" x14ac:dyDescent="0.35">
      <c r="B3974" s="84">
        <v>3929</v>
      </c>
      <c r="C3974" s="113">
        <v>76.799875217323205</v>
      </c>
      <c r="D3974" s="250"/>
      <c r="F3974" s="250"/>
    </row>
    <row r="3975" spans="2:6" x14ac:dyDescent="0.35">
      <c r="B3975" s="84">
        <v>3930</v>
      </c>
      <c r="C3975" s="113">
        <v>78.336336533023044</v>
      </c>
      <c r="D3975" s="250"/>
      <c r="F3975" s="250"/>
    </row>
    <row r="3976" spans="2:6" x14ac:dyDescent="0.35">
      <c r="B3976" s="84">
        <v>3931</v>
      </c>
      <c r="C3976" s="113">
        <v>83.809195952098364</v>
      </c>
      <c r="D3976" s="250"/>
      <c r="F3976" s="250"/>
    </row>
    <row r="3977" spans="2:6" x14ac:dyDescent="0.35">
      <c r="B3977" s="84">
        <v>3932</v>
      </c>
      <c r="C3977" s="113">
        <v>83.004388136091023</v>
      </c>
      <c r="D3977" s="250"/>
      <c r="F3977" s="250"/>
    </row>
    <row r="3978" spans="2:6" x14ac:dyDescent="0.35">
      <c r="B3978" s="84">
        <v>3933</v>
      </c>
      <c r="C3978" s="113">
        <v>72.370971118067047</v>
      </c>
      <c r="D3978" s="250"/>
      <c r="F3978" s="250"/>
    </row>
    <row r="3979" spans="2:6" x14ac:dyDescent="0.35">
      <c r="B3979" s="84">
        <v>3934</v>
      </c>
      <c r="C3979" s="113">
        <v>62.499650139461998</v>
      </c>
      <c r="D3979" s="250"/>
      <c r="F3979" s="250"/>
    </row>
    <row r="3980" spans="2:6" x14ac:dyDescent="0.35">
      <c r="B3980" s="84">
        <v>3935</v>
      </c>
      <c r="C3980" s="113">
        <v>59.882072030796138</v>
      </c>
      <c r="D3980" s="250"/>
      <c r="F3980" s="250"/>
    </row>
    <row r="3981" spans="2:6" x14ac:dyDescent="0.35">
      <c r="B3981" s="84">
        <v>3936</v>
      </c>
      <c r="C3981" s="113">
        <v>59.274318417350074</v>
      </c>
      <c r="D3981" s="250"/>
      <c r="F3981" s="250"/>
    </row>
    <row r="3982" spans="2:6" x14ac:dyDescent="0.35">
      <c r="B3982" s="84">
        <v>3937</v>
      </c>
      <c r="C3982" s="113">
        <v>58.744623037109072</v>
      </c>
      <c r="D3982" s="250"/>
      <c r="F3982" s="250"/>
    </row>
    <row r="3983" spans="2:6" x14ac:dyDescent="0.35">
      <c r="B3983" s="84">
        <v>3938</v>
      </c>
      <c r="C3983" s="113">
        <v>59.962377805915885</v>
      </c>
      <c r="D3983" s="250"/>
      <c r="F3983" s="250"/>
    </row>
    <row r="3984" spans="2:6" x14ac:dyDescent="0.35">
      <c r="B3984" s="84">
        <v>3939</v>
      </c>
      <c r="C3984" s="113">
        <v>56.922376285984072</v>
      </c>
      <c r="D3984" s="250"/>
      <c r="F3984" s="250"/>
    </row>
    <row r="3985" spans="2:6" x14ac:dyDescent="0.35">
      <c r="B3985" s="84">
        <v>3940</v>
      </c>
      <c r="C3985" s="113">
        <v>57.057609847961722</v>
      </c>
      <c r="D3985" s="250"/>
      <c r="F3985" s="250"/>
    </row>
    <row r="3986" spans="2:6" x14ac:dyDescent="0.35">
      <c r="B3986" s="84">
        <v>3941</v>
      </c>
      <c r="C3986" s="113">
        <v>53.454094358685062</v>
      </c>
      <c r="D3986" s="250"/>
      <c r="F3986" s="250"/>
    </row>
    <row r="3987" spans="2:6" x14ac:dyDescent="0.35">
      <c r="B3987" s="84">
        <v>3942</v>
      </c>
      <c r="C3987" s="113">
        <v>49.541071468284976</v>
      </c>
      <c r="D3987" s="250"/>
      <c r="F3987" s="250"/>
    </row>
    <row r="3988" spans="2:6" x14ac:dyDescent="0.35">
      <c r="B3988" s="84">
        <v>3943</v>
      </c>
      <c r="C3988" s="113">
        <v>47.159288205520355</v>
      </c>
      <c r="D3988" s="250"/>
      <c r="F3988" s="250"/>
    </row>
    <row r="3989" spans="2:6" x14ac:dyDescent="0.35">
      <c r="B3989" s="84">
        <v>3944</v>
      </c>
      <c r="C3989" s="113">
        <v>47.4072164024793</v>
      </c>
      <c r="D3989" s="250"/>
      <c r="F3989" s="250"/>
    </row>
    <row r="3990" spans="2:6" x14ac:dyDescent="0.35">
      <c r="B3990" s="84">
        <v>3945</v>
      </c>
      <c r="C3990" s="113">
        <v>51.038145754093513</v>
      </c>
      <c r="D3990" s="250"/>
      <c r="F3990" s="250"/>
    </row>
    <row r="3991" spans="2:6" x14ac:dyDescent="0.35">
      <c r="B3991" s="84">
        <v>3946</v>
      </c>
      <c r="C3991" s="113">
        <v>0</v>
      </c>
      <c r="D3991" s="250"/>
      <c r="F3991" s="250"/>
    </row>
    <row r="3992" spans="2:6" x14ac:dyDescent="0.35">
      <c r="B3992" s="84">
        <v>3947</v>
      </c>
      <c r="C3992" s="113">
        <v>0</v>
      </c>
      <c r="D3992" s="250"/>
      <c r="F3992" s="250"/>
    </row>
    <row r="3993" spans="2:6" x14ac:dyDescent="0.35">
      <c r="B3993" s="84">
        <v>3948</v>
      </c>
      <c r="C3993" s="113">
        <v>0</v>
      </c>
      <c r="D3993" s="250"/>
      <c r="F3993" s="250"/>
    </row>
    <row r="3994" spans="2:6" x14ac:dyDescent="0.35">
      <c r="B3994" s="84">
        <v>3949</v>
      </c>
      <c r="C3994" s="113">
        <v>0</v>
      </c>
      <c r="D3994" s="250"/>
      <c r="F3994" s="250"/>
    </row>
    <row r="3995" spans="2:6" x14ac:dyDescent="0.35">
      <c r="B3995" s="84">
        <v>3950</v>
      </c>
      <c r="C3995" s="113">
        <v>0</v>
      </c>
      <c r="D3995" s="250"/>
      <c r="F3995" s="250"/>
    </row>
    <row r="3996" spans="2:6" x14ac:dyDescent="0.35">
      <c r="B3996" s="84">
        <v>3951</v>
      </c>
      <c r="C3996" s="113">
        <v>0</v>
      </c>
      <c r="D3996" s="250"/>
      <c r="F3996" s="250"/>
    </row>
    <row r="3997" spans="2:6" x14ac:dyDescent="0.35">
      <c r="B3997" s="84">
        <v>3952</v>
      </c>
      <c r="C3997" s="113">
        <v>68.889055600106204</v>
      </c>
      <c r="D3997" s="250"/>
      <c r="F3997" s="250"/>
    </row>
    <row r="3998" spans="2:6" x14ac:dyDescent="0.35">
      <c r="B3998" s="84">
        <v>3953</v>
      </c>
      <c r="C3998" s="113">
        <v>66.525204487091486</v>
      </c>
      <c r="D3998" s="250"/>
      <c r="F3998" s="250"/>
    </row>
    <row r="3999" spans="2:6" x14ac:dyDescent="0.35">
      <c r="B3999" s="84">
        <v>3954</v>
      </c>
      <c r="C3999" s="113">
        <v>73.608975071220883</v>
      </c>
      <c r="D3999" s="250"/>
      <c r="F3999" s="250"/>
    </row>
    <row r="4000" spans="2:6" x14ac:dyDescent="0.35">
      <c r="B4000" s="84">
        <v>3955</v>
      </c>
      <c r="C4000" s="113">
        <v>88.460700156435266</v>
      </c>
      <c r="D4000" s="250"/>
      <c r="F4000" s="250"/>
    </row>
    <row r="4001" spans="2:6" x14ac:dyDescent="0.35">
      <c r="B4001" s="84">
        <v>3956</v>
      </c>
      <c r="C4001" s="113">
        <v>94.487532900484027</v>
      </c>
      <c r="D4001" s="250"/>
      <c r="F4001" s="250"/>
    </row>
    <row r="4002" spans="2:6" x14ac:dyDescent="0.35">
      <c r="B4002" s="84">
        <v>3957</v>
      </c>
      <c r="C4002" s="113">
        <v>77.582848120022618</v>
      </c>
      <c r="D4002" s="250"/>
      <c r="F4002" s="250"/>
    </row>
    <row r="4003" spans="2:6" x14ac:dyDescent="0.35">
      <c r="B4003" s="84">
        <v>3958</v>
      </c>
      <c r="C4003" s="113">
        <v>64.092652546233026</v>
      </c>
      <c r="D4003" s="250"/>
      <c r="F4003" s="250"/>
    </row>
    <row r="4004" spans="2:6" x14ac:dyDescent="0.35">
      <c r="B4004" s="84">
        <v>3959</v>
      </c>
      <c r="C4004" s="113">
        <v>61.262311046166154</v>
      </c>
      <c r="D4004" s="250"/>
      <c r="F4004" s="250"/>
    </row>
    <row r="4005" spans="2:6" x14ac:dyDescent="0.35">
      <c r="B4005" s="84">
        <v>3960</v>
      </c>
      <c r="C4005" s="113">
        <v>53.655618882416512</v>
      </c>
      <c r="D4005" s="250"/>
      <c r="F4005" s="250"/>
    </row>
    <row r="4006" spans="2:6" x14ac:dyDescent="0.35">
      <c r="B4006" s="84">
        <v>3961</v>
      </c>
      <c r="C4006" s="113">
        <v>55.157287752824914</v>
      </c>
      <c r="D4006" s="250"/>
      <c r="F4006" s="250"/>
    </row>
    <row r="4007" spans="2:6" x14ac:dyDescent="0.35">
      <c r="B4007" s="84">
        <v>3962</v>
      </c>
      <c r="C4007" s="113">
        <v>54.439200602126185</v>
      </c>
      <c r="D4007" s="250"/>
      <c r="F4007" s="250"/>
    </row>
    <row r="4008" spans="2:6" x14ac:dyDescent="0.35">
      <c r="B4008" s="84">
        <v>3963</v>
      </c>
      <c r="C4008" s="113">
        <v>51.850138176387397</v>
      </c>
      <c r="D4008" s="250"/>
      <c r="F4008" s="250"/>
    </row>
    <row r="4009" spans="2:6" x14ac:dyDescent="0.35">
      <c r="B4009" s="84">
        <v>3964</v>
      </c>
      <c r="C4009" s="113">
        <v>55.868199339386571</v>
      </c>
      <c r="D4009" s="250"/>
      <c r="F4009" s="250"/>
    </row>
    <row r="4010" spans="2:6" x14ac:dyDescent="0.35">
      <c r="B4010" s="84">
        <v>3965</v>
      </c>
      <c r="C4010" s="113">
        <v>60.927439104569601</v>
      </c>
      <c r="D4010" s="250"/>
      <c r="F4010" s="250"/>
    </row>
    <row r="4011" spans="2:6" x14ac:dyDescent="0.35">
      <c r="B4011" s="84">
        <v>3966</v>
      </c>
      <c r="C4011" s="113">
        <v>63.014360647071896</v>
      </c>
      <c r="D4011" s="250"/>
      <c r="F4011" s="250"/>
    </row>
    <row r="4012" spans="2:6" x14ac:dyDescent="0.35">
      <c r="B4012" s="84">
        <v>3967</v>
      </c>
      <c r="C4012" s="113">
        <v>63.965950844940927</v>
      </c>
      <c r="D4012" s="250"/>
      <c r="F4012" s="250"/>
    </row>
    <row r="4013" spans="2:6" x14ac:dyDescent="0.35">
      <c r="B4013" s="84">
        <v>3968</v>
      </c>
      <c r="C4013" s="113">
        <v>62.726552590840562</v>
      </c>
      <c r="D4013" s="250"/>
      <c r="F4013" s="250"/>
    </row>
    <row r="4014" spans="2:6" x14ac:dyDescent="0.35">
      <c r="B4014" s="84">
        <v>3969</v>
      </c>
      <c r="C4014" s="113">
        <v>62.707594665472499</v>
      </c>
      <c r="D4014" s="250"/>
      <c r="F4014" s="250"/>
    </row>
    <row r="4015" spans="2:6" x14ac:dyDescent="0.35">
      <c r="B4015" s="84">
        <v>3970</v>
      </c>
      <c r="C4015" s="113">
        <v>0</v>
      </c>
      <c r="D4015" s="250"/>
      <c r="F4015" s="250"/>
    </row>
    <row r="4016" spans="2:6" x14ac:dyDescent="0.35">
      <c r="B4016" s="84">
        <v>3971</v>
      </c>
      <c r="C4016" s="113">
        <v>0.62299888630056521</v>
      </c>
      <c r="D4016" s="250"/>
      <c r="F4016" s="250"/>
    </row>
    <row r="4017" spans="2:6" x14ac:dyDescent="0.35">
      <c r="B4017" s="84">
        <v>3972</v>
      </c>
      <c r="C4017" s="113">
        <v>3.9054373483725611</v>
      </c>
      <c r="D4017" s="250"/>
      <c r="F4017" s="250"/>
    </row>
    <row r="4018" spans="2:6" x14ac:dyDescent="0.35">
      <c r="B4018" s="84">
        <v>3973</v>
      </c>
      <c r="C4018" s="113">
        <v>8.9797925030987749</v>
      </c>
      <c r="D4018" s="250"/>
      <c r="F4018" s="250"/>
    </row>
    <row r="4019" spans="2:6" x14ac:dyDescent="0.35">
      <c r="B4019" s="84">
        <v>3974</v>
      </c>
      <c r="C4019" s="113">
        <v>10.765212974966131</v>
      </c>
      <c r="D4019" s="250"/>
      <c r="F4019" s="250"/>
    </row>
    <row r="4020" spans="2:6" x14ac:dyDescent="0.35">
      <c r="B4020" s="84">
        <v>3975</v>
      </c>
      <c r="C4020" s="113">
        <v>12.415932398165847</v>
      </c>
      <c r="D4020" s="250"/>
      <c r="F4020" s="250"/>
    </row>
    <row r="4021" spans="2:6" x14ac:dyDescent="0.35">
      <c r="B4021" s="84">
        <v>3976</v>
      </c>
      <c r="C4021" s="113">
        <v>87.459436836802041</v>
      </c>
      <c r="D4021" s="250"/>
      <c r="F4021" s="250"/>
    </row>
    <row r="4022" spans="2:6" x14ac:dyDescent="0.35">
      <c r="B4022" s="84">
        <v>3977</v>
      </c>
      <c r="C4022" s="113">
        <v>93.832370594954199</v>
      </c>
      <c r="D4022" s="250"/>
      <c r="F4022" s="250"/>
    </row>
    <row r="4023" spans="2:6" x14ac:dyDescent="0.35">
      <c r="B4023" s="84">
        <v>3978</v>
      </c>
      <c r="C4023" s="113">
        <v>105.09032121849404</v>
      </c>
      <c r="D4023" s="250"/>
      <c r="F4023" s="250"/>
    </row>
    <row r="4024" spans="2:6" x14ac:dyDescent="0.35">
      <c r="B4024" s="84">
        <v>3979</v>
      </c>
      <c r="C4024" s="113">
        <v>99.999364610646012</v>
      </c>
      <c r="D4024" s="250"/>
      <c r="F4024" s="250"/>
    </row>
    <row r="4025" spans="2:6" x14ac:dyDescent="0.35">
      <c r="B4025" s="84">
        <v>3980</v>
      </c>
      <c r="C4025" s="113">
        <v>92.839458732190693</v>
      </c>
      <c r="D4025" s="250"/>
      <c r="F4025" s="250"/>
    </row>
    <row r="4026" spans="2:6" x14ac:dyDescent="0.35">
      <c r="B4026" s="84">
        <v>3981</v>
      </c>
      <c r="C4026" s="113">
        <v>74.846222150991423</v>
      </c>
      <c r="D4026" s="250"/>
      <c r="F4026" s="250"/>
    </row>
    <row r="4027" spans="2:6" x14ac:dyDescent="0.35">
      <c r="B4027" s="84">
        <v>3982</v>
      </c>
      <c r="C4027" s="113">
        <v>65.114743903400893</v>
      </c>
      <c r="D4027" s="250"/>
      <c r="F4027" s="250"/>
    </row>
    <row r="4028" spans="2:6" x14ac:dyDescent="0.35">
      <c r="B4028" s="84">
        <v>3983</v>
      </c>
      <c r="C4028" s="113">
        <v>64.642034519087517</v>
      </c>
      <c r="D4028" s="250"/>
      <c r="F4028" s="250"/>
    </row>
    <row r="4029" spans="2:6" x14ac:dyDescent="0.35">
      <c r="B4029" s="84">
        <v>3984</v>
      </c>
      <c r="C4029" s="113">
        <v>58.925435480849274</v>
      </c>
      <c r="D4029" s="250"/>
      <c r="F4029" s="250"/>
    </row>
    <row r="4030" spans="2:6" x14ac:dyDescent="0.35">
      <c r="B4030" s="84">
        <v>3985</v>
      </c>
      <c r="C4030" s="113">
        <v>53.048492222471872</v>
      </c>
      <c r="D4030" s="250"/>
      <c r="F4030" s="250"/>
    </row>
    <row r="4031" spans="2:6" x14ac:dyDescent="0.35">
      <c r="B4031" s="84">
        <v>3986</v>
      </c>
      <c r="C4031" s="113">
        <v>51.463052380491419</v>
      </c>
      <c r="D4031" s="250"/>
      <c r="F4031" s="250"/>
    </row>
    <row r="4032" spans="2:6" x14ac:dyDescent="0.35">
      <c r="B4032" s="84">
        <v>3987</v>
      </c>
      <c r="C4032" s="113">
        <v>50.539890261806498</v>
      </c>
      <c r="D4032" s="250"/>
      <c r="F4032" s="250"/>
    </row>
    <row r="4033" spans="2:6" x14ac:dyDescent="0.35">
      <c r="B4033" s="84">
        <v>3988</v>
      </c>
      <c r="C4033" s="113">
        <v>51.653449377126513</v>
      </c>
      <c r="D4033" s="250"/>
      <c r="F4033" s="250"/>
    </row>
    <row r="4034" spans="2:6" x14ac:dyDescent="0.35">
      <c r="B4034" s="84">
        <v>3989</v>
      </c>
      <c r="C4034" s="113">
        <v>54.657772199031001</v>
      </c>
      <c r="D4034" s="250"/>
      <c r="F4034" s="250"/>
    </row>
    <row r="4035" spans="2:6" x14ac:dyDescent="0.35">
      <c r="B4035" s="84">
        <v>3990</v>
      </c>
      <c r="C4035" s="113">
        <v>61.40736598474524</v>
      </c>
      <c r="D4035" s="250"/>
      <c r="F4035" s="250"/>
    </row>
    <row r="4036" spans="2:6" x14ac:dyDescent="0.35">
      <c r="B4036" s="84">
        <v>3991</v>
      </c>
      <c r="C4036" s="113">
        <v>61.844306837023169</v>
      </c>
      <c r="D4036" s="250"/>
      <c r="F4036" s="250"/>
    </row>
    <row r="4037" spans="2:6" x14ac:dyDescent="0.35">
      <c r="B4037" s="84">
        <v>3992</v>
      </c>
      <c r="C4037" s="113">
        <v>61.014601286686506</v>
      </c>
      <c r="D4037" s="250"/>
      <c r="F4037" s="250"/>
    </row>
    <row r="4038" spans="2:6" x14ac:dyDescent="0.35">
      <c r="B4038" s="84">
        <v>3993</v>
      </c>
      <c r="C4038" s="113">
        <v>64.199213860404711</v>
      </c>
      <c r="D4038" s="250"/>
      <c r="F4038" s="250"/>
    </row>
    <row r="4039" spans="2:6" x14ac:dyDescent="0.35">
      <c r="B4039" s="84">
        <v>3994</v>
      </c>
      <c r="C4039" s="113">
        <v>0</v>
      </c>
      <c r="D4039" s="250"/>
      <c r="F4039" s="250"/>
    </row>
    <row r="4040" spans="2:6" x14ac:dyDescent="0.35">
      <c r="B4040" s="84">
        <v>3995</v>
      </c>
      <c r="C4040" s="113">
        <v>3.5801301013219073</v>
      </c>
      <c r="D4040" s="250"/>
      <c r="F4040" s="250"/>
    </row>
    <row r="4041" spans="2:6" x14ac:dyDescent="0.35">
      <c r="B4041" s="84">
        <v>3996</v>
      </c>
      <c r="C4041" s="113">
        <v>8.0840925867231892</v>
      </c>
      <c r="D4041" s="250"/>
      <c r="F4041" s="250"/>
    </row>
    <row r="4042" spans="2:6" x14ac:dyDescent="0.35">
      <c r="B4042" s="84">
        <v>3997</v>
      </c>
      <c r="C4042" s="113">
        <v>11.752354041893858</v>
      </c>
      <c r="D4042" s="250"/>
      <c r="F4042" s="250"/>
    </row>
    <row r="4043" spans="2:6" x14ac:dyDescent="0.35">
      <c r="B4043" s="84">
        <v>3998</v>
      </c>
      <c r="C4043" s="113">
        <v>14.594089981671761</v>
      </c>
      <c r="D4043" s="250"/>
      <c r="F4043" s="250"/>
    </row>
    <row r="4044" spans="2:6" x14ac:dyDescent="0.35">
      <c r="B4044" s="84">
        <v>3999</v>
      </c>
      <c r="C4044" s="113">
        <v>15.657396442879895</v>
      </c>
      <c r="D4044" s="250"/>
      <c r="F4044" s="250"/>
    </row>
    <row r="4045" spans="2:6" x14ac:dyDescent="0.35">
      <c r="B4045" s="84">
        <v>4000</v>
      </c>
      <c r="C4045" s="113">
        <v>85.318362554531603</v>
      </c>
      <c r="D4045" s="250"/>
      <c r="F4045" s="250"/>
    </row>
    <row r="4046" spans="2:6" x14ac:dyDescent="0.35">
      <c r="B4046" s="84">
        <v>4001</v>
      </c>
      <c r="C4046" s="113">
        <v>85.93559249427814</v>
      </c>
      <c r="D4046" s="250"/>
      <c r="F4046" s="250"/>
    </row>
    <row r="4047" spans="2:6" x14ac:dyDescent="0.35">
      <c r="B4047" s="84">
        <v>4002</v>
      </c>
      <c r="C4047" s="113">
        <v>98.846190031108648</v>
      </c>
      <c r="D4047" s="250"/>
      <c r="F4047" s="250"/>
    </row>
    <row r="4048" spans="2:6" x14ac:dyDescent="0.35">
      <c r="B4048" s="84">
        <v>4003</v>
      </c>
      <c r="C4048" s="113">
        <v>97.779419964961718</v>
      </c>
      <c r="D4048" s="250"/>
      <c r="F4048" s="250"/>
    </row>
    <row r="4049" spans="2:6" x14ac:dyDescent="0.35">
      <c r="B4049" s="84">
        <v>4004</v>
      </c>
      <c r="C4049" s="113">
        <v>87.454935886445568</v>
      </c>
      <c r="D4049" s="250"/>
      <c r="F4049" s="250"/>
    </row>
    <row r="4050" spans="2:6" x14ac:dyDescent="0.35">
      <c r="B4050" s="84">
        <v>4005</v>
      </c>
      <c r="C4050" s="113">
        <v>78.128440281273072</v>
      </c>
      <c r="D4050" s="250"/>
      <c r="F4050" s="250"/>
    </row>
    <row r="4051" spans="2:6" x14ac:dyDescent="0.35">
      <c r="B4051" s="84">
        <v>4006</v>
      </c>
      <c r="C4051" s="113">
        <v>72.875290255093361</v>
      </c>
      <c r="D4051" s="250"/>
      <c r="F4051" s="250"/>
    </row>
    <row r="4052" spans="2:6" x14ac:dyDescent="0.35">
      <c r="B4052" s="84">
        <v>4007</v>
      </c>
      <c r="C4052" s="113">
        <v>65.190341505254878</v>
      </c>
      <c r="D4052" s="250"/>
      <c r="F4052" s="250"/>
    </row>
    <row r="4053" spans="2:6" x14ac:dyDescent="0.35">
      <c r="B4053" s="84">
        <v>4008</v>
      </c>
      <c r="C4053" s="113">
        <v>54.073840814350916</v>
      </c>
      <c r="D4053" s="250"/>
      <c r="F4053" s="250"/>
    </row>
    <row r="4054" spans="2:6" x14ac:dyDescent="0.35">
      <c r="B4054" s="84">
        <v>4009</v>
      </c>
      <c r="C4054" s="113">
        <v>52.861342127088996</v>
      </c>
      <c r="D4054" s="250"/>
      <c r="F4054" s="250"/>
    </row>
    <row r="4055" spans="2:6" x14ac:dyDescent="0.35">
      <c r="B4055" s="84">
        <v>4010</v>
      </c>
      <c r="C4055" s="113">
        <v>50.045873623386299</v>
      </c>
      <c r="D4055" s="250"/>
      <c r="F4055" s="250"/>
    </row>
    <row r="4056" spans="2:6" x14ac:dyDescent="0.35">
      <c r="B4056" s="84">
        <v>4011</v>
      </c>
      <c r="C4056" s="113">
        <v>47.95188167334306</v>
      </c>
      <c r="D4056" s="250"/>
      <c r="F4056" s="250"/>
    </row>
    <row r="4057" spans="2:6" x14ac:dyDescent="0.35">
      <c r="B4057" s="84">
        <v>4012</v>
      </c>
      <c r="C4057" s="113">
        <v>51.286653300880076</v>
      </c>
      <c r="D4057" s="250"/>
      <c r="F4057" s="250"/>
    </row>
    <row r="4058" spans="2:6" x14ac:dyDescent="0.35">
      <c r="B4058" s="84">
        <v>4013</v>
      </c>
      <c r="C4058" s="113">
        <v>54.026964247031792</v>
      </c>
      <c r="D4058" s="250"/>
      <c r="F4058" s="250"/>
    </row>
    <row r="4059" spans="2:6" x14ac:dyDescent="0.35">
      <c r="B4059" s="84">
        <v>4014</v>
      </c>
      <c r="C4059" s="113">
        <v>59.545684901212525</v>
      </c>
      <c r="D4059" s="250"/>
      <c r="F4059" s="250"/>
    </row>
    <row r="4060" spans="2:6" x14ac:dyDescent="0.35">
      <c r="B4060" s="84">
        <v>4015</v>
      </c>
      <c r="C4060" s="113">
        <v>60.912620478927622</v>
      </c>
      <c r="D4060" s="250"/>
      <c r="F4060" s="250"/>
    </row>
    <row r="4061" spans="2:6" x14ac:dyDescent="0.35">
      <c r="B4061" s="84">
        <v>4016</v>
      </c>
      <c r="C4061" s="113">
        <v>59.550844733529686</v>
      </c>
      <c r="D4061" s="250"/>
      <c r="F4061" s="250"/>
    </row>
    <row r="4062" spans="2:6" x14ac:dyDescent="0.35">
      <c r="B4062" s="84">
        <v>4017</v>
      </c>
      <c r="C4062" s="113">
        <v>62.56082691598202</v>
      </c>
      <c r="D4062" s="250"/>
      <c r="F4062" s="250"/>
    </row>
    <row r="4063" spans="2:6" x14ac:dyDescent="0.35">
      <c r="B4063" s="84">
        <v>4018</v>
      </c>
      <c r="C4063" s="113">
        <v>0.89156197554949812</v>
      </c>
      <c r="D4063" s="250"/>
      <c r="F4063" s="250"/>
    </row>
    <row r="4064" spans="2:6" x14ac:dyDescent="0.35">
      <c r="B4064" s="84">
        <v>4019</v>
      </c>
      <c r="C4064" s="113">
        <v>4.1349165739312808</v>
      </c>
      <c r="D4064" s="250"/>
      <c r="F4064" s="250"/>
    </row>
    <row r="4065" spans="2:6" x14ac:dyDescent="0.35">
      <c r="B4065" s="84">
        <v>4020</v>
      </c>
      <c r="C4065" s="113">
        <v>6.673854064260464</v>
      </c>
      <c r="D4065" s="250"/>
      <c r="F4065" s="250"/>
    </row>
    <row r="4066" spans="2:6" x14ac:dyDescent="0.35">
      <c r="B4066" s="84">
        <v>4021</v>
      </c>
      <c r="C4066" s="113">
        <v>11.521916513301365</v>
      </c>
      <c r="D4066" s="250"/>
      <c r="F4066" s="250"/>
    </row>
    <row r="4067" spans="2:6" x14ac:dyDescent="0.35">
      <c r="B4067" s="84">
        <v>4022</v>
      </c>
      <c r="C4067" s="113">
        <v>17.306428529869681</v>
      </c>
      <c r="D4067" s="250"/>
      <c r="F4067" s="250"/>
    </row>
    <row r="4068" spans="2:6" x14ac:dyDescent="0.35">
      <c r="B4068" s="84">
        <v>4023</v>
      </c>
      <c r="C4068" s="113">
        <v>17.022357761520997</v>
      </c>
      <c r="D4068" s="250"/>
      <c r="F4068" s="250"/>
    </row>
    <row r="4069" spans="2:6" x14ac:dyDescent="0.35">
      <c r="B4069" s="84">
        <v>4024</v>
      </c>
      <c r="C4069" s="113">
        <v>90.387407390726835</v>
      </c>
      <c r="D4069" s="250"/>
      <c r="F4069" s="250"/>
    </row>
    <row r="4070" spans="2:6" x14ac:dyDescent="0.35">
      <c r="B4070" s="84">
        <v>4025</v>
      </c>
      <c r="C4070" s="113">
        <v>90.099569503635124</v>
      </c>
      <c r="D4070" s="250"/>
      <c r="F4070" s="250"/>
    </row>
    <row r="4071" spans="2:6" x14ac:dyDescent="0.35">
      <c r="B4071" s="84">
        <v>4026</v>
      </c>
      <c r="C4071" s="113">
        <v>99.935529857383926</v>
      </c>
      <c r="D4071" s="250"/>
      <c r="F4071" s="250"/>
    </row>
    <row r="4072" spans="2:6" x14ac:dyDescent="0.35">
      <c r="B4072" s="84">
        <v>4027</v>
      </c>
      <c r="C4072" s="113">
        <v>99.605600579332076</v>
      </c>
      <c r="D4072" s="250"/>
      <c r="F4072" s="250"/>
    </row>
    <row r="4073" spans="2:6" x14ac:dyDescent="0.35">
      <c r="B4073" s="84">
        <v>4028</v>
      </c>
      <c r="C4073" s="113">
        <v>89.589951016271783</v>
      </c>
      <c r="D4073" s="250"/>
      <c r="F4073" s="250"/>
    </row>
    <row r="4074" spans="2:6" x14ac:dyDescent="0.35">
      <c r="B4074" s="84">
        <v>4029</v>
      </c>
      <c r="C4074" s="113">
        <v>77.929129966328588</v>
      </c>
      <c r="D4074" s="250"/>
      <c r="F4074" s="250"/>
    </row>
    <row r="4075" spans="2:6" x14ac:dyDescent="0.35">
      <c r="B4075" s="84">
        <v>4030</v>
      </c>
      <c r="C4075" s="113">
        <v>69.203248586348451</v>
      </c>
      <c r="D4075" s="250"/>
      <c r="F4075" s="250"/>
    </row>
    <row r="4076" spans="2:6" x14ac:dyDescent="0.35">
      <c r="B4076" s="84">
        <v>4031</v>
      </c>
      <c r="C4076" s="113">
        <v>64.143360262330532</v>
      </c>
      <c r="D4076" s="250"/>
      <c r="F4076" s="250"/>
    </row>
    <row r="4077" spans="2:6" x14ac:dyDescent="0.35">
      <c r="B4077" s="84">
        <v>4032</v>
      </c>
      <c r="C4077" s="113">
        <v>56.838552876821609</v>
      </c>
      <c r="D4077" s="250"/>
      <c r="F4077" s="250"/>
    </row>
    <row r="4078" spans="2:6" x14ac:dyDescent="0.35">
      <c r="B4078" s="84">
        <v>4033</v>
      </c>
      <c r="C4078" s="113">
        <v>55.501262641869587</v>
      </c>
      <c r="D4078" s="250"/>
      <c r="F4078" s="250"/>
    </row>
    <row r="4079" spans="2:6" x14ac:dyDescent="0.35">
      <c r="B4079" s="84">
        <v>4034</v>
      </c>
      <c r="C4079" s="113">
        <v>52.037892411625577</v>
      </c>
      <c r="D4079" s="250"/>
      <c r="F4079" s="250"/>
    </row>
    <row r="4080" spans="2:6" x14ac:dyDescent="0.35">
      <c r="B4080" s="84">
        <v>4035</v>
      </c>
      <c r="C4080" s="113">
        <v>50.741377932031952</v>
      </c>
      <c r="D4080" s="250"/>
      <c r="F4080" s="250"/>
    </row>
    <row r="4081" spans="2:6" x14ac:dyDescent="0.35">
      <c r="B4081" s="84">
        <v>4036</v>
      </c>
      <c r="C4081" s="113">
        <v>52.540411000667312</v>
      </c>
      <c r="D4081" s="250"/>
      <c r="F4081" s="250"/>
    </row>
    <row r="4082" spans="2:6" x14ac:dyDescent="0.35">
      <c r="B4082" s="84">
        <v>4037</v>
      </c>
      <c r="C4082" s="113">
        <v>53.235268029002576</v>
      </c>
      <c r="D4082" s="250"/>
      <c r="F4082" s="250"/>
    </row>
    <row r="4083" spans="2:6" x14ac:dyDescent="0.35">
      <c r="B4083" s="84">
        <v>4038</v>
      </c>
      <c r="C4083" s="113">
        <v>59.552248437313182</v>
      </c>
      <c r="D4083" s="250"/>
      <c r="F4083" s="250"/>
    </row>
    <row r="4084" spans="2:6" x14ac:dyDescent="0.35">
      <c r="B4084" s="84">
        <v>4039</v>
      </c>
      <c r="C4084" s="113">
        <v>59.607098325573887</v>
      </c>
      <c r="D4084" s="250"/>
      <c r="F4084" s="250"/>
    </row>
    <row r="4085" spans="2:6" x14ac:dyDescent="0.35">
      <c r="B4085" s="84">
        <v>4040</v>
      </c>
      <c r="C4085" s="113">
        <v>59.22401443406067</v>
      </c>
      <c r="D4085" s="250"/>
      <c r="F4085" s="250"/>
    </row>
    <row r="4086" spans="2:6" x14ac:dyDescent="0.35">
      <c r="B4086" s="84">
        <v>4041</v>
      </c>
      <c r="C4086" s="113">
        <v>63.935775201060743</v>
      </c>
      <c r="D4086" s="250"/>
      <c r="F4086" s="250"/>
    </row>
    <row r="4087" spans="2:6" x14ac:dyDescent="0.35">
      <c r="B4087" s="84">
        <v>4042</v>
      </c>
      <c r="C4087" s="113">
        <v>0</v>
      </c>
      <c r="D4087" s="250"/>
      <c r="F4087" s="250"/>
    </row>
    <row r="4088" spans="2:6" x14ac:dyDescent="0.35">
      <c r="B4088" s="84">
        <v>4043</v>
      </c>
      <c r="C4088" s="113">
        <v>1.5900043704297484</v>
      </c>
      <c r="D4088" s="250"/>
      <c r="F4088" s="250"/>
    </row>
    <row r="4089" spans="2:6" x14ac:dyDescent="0.35">
      <c r="B4089" s="84">
        <v>4044</v>
      </c>
      <c r="C4089" s="113">
        <v>3.5180300590371116</v>
      </c>
      <c r="D4089" s="250"/>
      <c r="F4089" s="250"/>
    </row>
    <row r="4090" spans="2:6" x14ac:dyDescent="0.35">
      <c r="B4090" s="84">
        <v>4045</v>
      </c>
      <c r="C4090" s="113">
        <v>8.2425740556426152</v>
      </c>
      <c r="D4090" s="250"/>
      <c r="F4090" s="250"/>
    </row>
    <row r="4091" spans="2:6" x14ac:dyDescent="0.35">
      <c r="B4091" s="84">
        <v>4046</v>
      </c>
      <c r="C4091" s="113">
        <v>11.443868412468881</v>
      </c>
      <c r="D4091" s="250"/>
      <c r="F4091" s="250"/>
    </row>
    <row r="4092" spans="2:6" x14ac:dyDescent="0.35">
      <c r="B4092" s="84">
        <v>4047</v>
      </c>
      <c r="C4092" s="113">
        <v>9.8454730491170057</v>
      </c>
      <c r="D4092" s="250"/>
      <c r="F4092" s="250"/>
    </row>
    <row r="4093" spans="2:6" x14ac:dyDescent="0.35">
      <c r="B4093" s="84">
        <v>4048</v>
      </c>
      <c r="C4093" s="113">
        <v>79.670094018618698</v>
      </c>
      <c r="D4093" s="250"/>
      <c r="F4093" s="250"/>
    </row>
    <row r="4094" spans="2:6" x14ac:dyDescent="0.35">
      <c r="B4094" s="84">
        <v>4049</v>
      </c>
      <c r="C4094" s="113">
        <v>79.340010310264404</v>
      </c>
      <c r="D4094" s="250"/>
      <c r="F4094" s="250"/>
    </row>
    <row r="4095" spans="2:6" x14ac:dyDescent="0.35">
      <c r="B4095" s="84">
        <v>4050</v>
      </c>
      <c r="C4095" s="113">
        <v>89.121442606708655</v>
      </c>
      <c r="D4095" s="250"/>
      <c r="F4095" s="250"/>
    </row>
    <row r="4096" spans="2:6" x14ac:dyDescent="0.35">
      <c r="B4096" s="84">
        <v>4051</v>
      </c>
      <c r="C4096" s="113">
        <v>89.158730304142267</v>
      </c>
      <c r="D4096" s="250"/>
      <c r="F4096" s="250"/>
    </row>
    <row r="4097" spans="2:6" x14ac:dyDescent="0.35">
      <c r="B4097" s="84">
        <v>4052</v>
      </c>
      <c r="C4097" s="113">
        <v>80.307679459683087</v>
      </c>
      <c r="D4097" s="250"/>
      <c r="F4097" s="250"/>
    </row>
    <row r="4098" spans="2:6" x14ac:dyDescent="0.35">
      <c r="B4098" s="84">
        <v>4053</v>
      </c>
      <c r="C4098" s="113">
        <v>72.824081851076826</v>
      </c>
      <c r="D4098" s="250"/>
      <c r="F4098" s="250"/>
    </row>
    <row r="4099" spans="2:6" x14ac:dyDescent="0.35">
      <c r="B4099" s="84">
        <v>4054</v>
      </c>
      <c r="C4099" s="113">
        <v>64.361624850520457</v>
      </c>
      <c r="D4099" s="250"/>
      <c r="F4099" s="250"/>
    </row>
    <row r="4100" spans="2:6" x14ac:dyDescent="0.35">
      <c r="B4100" s="84">
        <v>4055</v>
      </c>
      <c r="C4100" s="113">
        <v>60.092479545416303</v>
      </c>
      <c r="D4100" s="250"/>
      <c r="F4100" s="250"/>
    </row>
    <row r="4101" spans="2:6" x14ac:dyDescent="0.35">
      <c r="B4101" s="84">
        <v>4056</v>
      </c>
      <c r="C4101" s="113">
        <v>51.60495392465144</v>
      </c>
      <c r="D4101" s="250"/>
      <c r="F4101" s="250"/>
    </row>
    <row r="4102" spans="2:6" x14ac:dyDescent="0.35">
      <c r="B4102" s="84">
        <v>4057</v>
      </c>
      <c r="C4102" s="113">
        <v>51.401799069729655</v>
      </c>
      <c r="D4102" s="250"/>
      <c r="F4102" s="250"/>
    </row>
    <row r="4103" spans="2:6" x14ac:dyDescent="0.35">
      <c r="B4103" s="84">
        <v>4058</v>
      </c>
      <c r="C4103" s="113">
        <v>50.459936527150219</v>
      </c>
      <c r="D4103" s="250"/>
      <c r="F4103" s="250"/>
    </row>
    <row r="4104" spans="2:6" x14ac:dyDescent="0.35">
      <c r="B4104" s="84">
        <v>4059</v>
      </c>
      <c r="C4104" s="113">
        <v>49.244991124684525</v>
      </c>
      <c r="D4104" s="250"/>
      <c r="F4104" s="250"/>
    </row>
    <row r="4105" spans="2:6" x14ac:dyDescent="0.35">
      <c r="B4105" s="84">
        <v>4060</v>
      </c>
      <c r="C4105" s="113">
        <v>51.256535387711857</v>
      </c>
      <c r="D4105" s="250"/>
      <c r="F4105" s="250"/>
    </row>
    <row r="4106" spans="2:6" x14ac:dyDescent="0.35">
      <c r="B4106" s="84">
        <v>4061</v>
      </c>
      <c r="C4106" s="113">
        <v>52.977692968188677</v>
      </c>
      <c r="D4106" s="250"/>
      <c r="F4106" s="250"/>
    </row>
    <row r="4107" spans="2:6" x14ac:dyDescent="0.35">
      <c r="B4107" s="84">
        <v>4062</v>
      </c>
      <c r="C4107" s="113">
        <v>60.619832795161713</v>
      </c>
      <c r="D4107" s="250"/>
      <c r="F4107" s="250"/>
    </row>
    <row r="4108" spans="2:6" x14ac:dyDescent="0.35">
      <c r="B4108" s="84">
        <v>4063</v>
      </c>
      <c r="C4108" s="113">
        <v>61.652193727354621</v>
      </c>
      <c r="D4108" s="250"/>
      <c r="F4108" s="250"/>
    </row>
    <row r="4109" spans="2:6" x14ac:dyDescent="0.35">
      <c r="B4109" s="84">
        <v>4064</v>
      </c>
      <c r="C4109" s="113">
        <v>60.997341511683828</v>
      </c>
      <c r="D4109" s="250"/>
      <c r="F4109" s="250"/>
    </row>
    <row r="4110" spans="2:6" x14ac:dyDescent="0.35">
      <c r="B4110" s="84">
        <v>4065</v>
      </c>
      <c r="C4110" s="113">
        <v>65.358668522569658</v>
      </c>
      <c r="D4110" s="250"/>
      <c r="F4110" s="250"/>
    </row>
    <row r="4111" spans="2:6" x14ac:dyDescent="0.35">
      <c r="B4111" s="84">
        <v>4066</v>
      </c>
      <c r="C4111" s="113">
        <v>0</v>
      </c>
      <c r="D4111" s="250"/>
      <c r="F4111" s="250"/>
    </row>
    <row r="4112" spans="2:6" x14ac:dyDescent="0.35">
      <c r="B4112" s="84">
        <v>4067</v>
      </c>
      <c r="C4112" s="113">
        <v>2.7268649567053616</v>
      </c>
      <c r="D4112" s="250"/>
      <c r="F4112" s="250"/>
    </row>
    <row r="4113" spans="2:6" x14ac:dyDescent="0.35">
      <c r="B4113" s="84">
        <v>4068</v>
      </c>
      <c r="C4113" s="113">
        <v>4.8182761085454739</v>
      </c>
      <c r="D4113" s="250"/>
      <c r="F4113" s="250"/>
    </row>
    <row r="4114" spans="2:6" x14ac:dyDescent="0.35">
      <c r="B4114" s="84">
        <v>4069</v>
      </c>
      <c r="C4114" s="113">
        <v>8.7889708300870808</v>
      </c>
      <c r="D4114" s="250"/>
      <c r="F4114" s="250"/>
    </row>
    <row r="4115" spans="2:6" x14ac:dyDescent="0.35">
      <c r="B4115" s="84">
        <v>4070</v>
      </c>
      <c r="C4115" s="113">
        <v>12.061965775075052</v>
      </c>
      <c r="D4115" s="250"/>
      <c r="F4115" s="250"/>
    </row>
    <row r="4116" spans="2:6" x14ac:dyDescent="0.35">
      <c r="B4116" s="84">
        <v>4071</v>
      </c>
      <c r="C4116" s="113">
        <v>11.340088880443426</v>
      </c>
      <c r="D4116" s="250"/>
      <c r="F4116" s="250"/>
    </row>
    <row r="4117" spans="2:6" x14ac:dyDescent="0.35">
      <c r="B4117" s="84">
        <v>4072</v>
      </c>
      <c r="C4117" s="113">
        <v>85.538169572428359</v>
      </c>
      <c r="D4117" s="250"/>
      <c r="F4117" s="250"/>
    </row>
    <row r="4118" spans="2:6" x14ac:dyDescent="0.35">
      <c r="B4118" s="84">
        <v>4073</v>
      </c>
      <c r="C4118" s="113">
        <v>86.334195962957693</v>
      </c>
      <c r="D4118" s="250"/>
      <c r="F4118" s="250"/>
    </row>
    <row r="4119" spans="2:6" x14ac:dyDescent="0.35">
      <c r="B4119" s="84">
        <v>4074</v>
      </c>
      <c r="C4119" s="113">
        <v>94.745682637097715</v>
      </c>
      <c r="D4119" s="250"/>
      <c r="F4119" s="250"/>
    </row>
    <row r="4120" spans="2:6" x14ac:dyDescent="0.35">
      <c r="B4120" s="84">
        <v>4075</v>
      </c>
      <c r="C4120" s="113">
        <v>92.635781918647709</v>
      </c>
      <c r="D4120" s="250"/>
      <c r="F4120" s="250"/>
    </row>
    <row r="4121" spans="2:6" x14ac:dyDescent="0.35">
      <c r="B4121" s="84">
        <v>4076</v>
      </c>
      <c r="C4121" s="113">
        <v>84.31756204613049</v>
      </c>
      <c r="D4121" s="250"/>
      <c r="F4121" s="250"/>
    </row>
    <row r="4122" spans="2:6" x14ac:dyDescent="0.35">
      <c r="B4122" s="84">
        <v>4077</v>
      </c>
      <c r="C4122" s="113">
        <v>77.433012113643272</v>
      </c>
      <c r="D4122" s="250"/>
      <c r="F4122" s="250"/>
    </row>
    <row r="4123" spans="2:6" x14ac:dyDescent="0.35">
      <c r="B4123" s="84">
        <v>4078</v>
      </c>
      <c r="C4123" s="113">
        <v>66.77116932986516</v>
      </c>
      <c r="D4123" s="250"/>
      <c r="F4123" s="250"/>
    </row>
    <row r="4124" spans="2:6" x14ac:dyDescent="0.35">
      <c r="B4124" s="84">
        <v>4079</v>
      </c>
      <c r="C4124" s="113">
        <v>63.863011414479608</v>
      </c>
      <c r="D4124" s="250"/>
      <c r="F4124" s="250"/>
    </row>
    <row r="4125" spans="2:6" x14ac:dyDescent="0.35">
      <c r="B4125" s="84">
        <v>4080</v>
      </c>
      <c r="C4125" s="113">
        <v>60.264853213606592</v>
      </c>
      <c r="D4125" s="250"/>
      <c r="F4125" s="250"/>
    </row>
    <row r="4126" spans="2:6" x14ac:dyDescent="0.35">
      <c r="B4126" s="84">
        <v>4081</v>
      </c>
      <c r="C4126" s="113">
        <v>55.496052329877458</v>
      </c>
      <c r="D4126" s="250"/>
      <c r="F4126" s="250"/>
    </row>
    <row r="4127" spans="2:6" x14ac:dyDescent="0.35">
      <c r="B4127" s="84">
        <v>4082</v>
      </c>
      <c r="C4127" s="113">
        <v>56.30846780883256</v>
      </c>
      <c r="D4127" s="250"/>
      <c r="F4127" s="250"/>
    </row>
    <row r="4128" spans="2:6" x14ac:dyDescent="0.35">
      <c r="B4128" s="84">
        <v>4083</v>
      </c>
      <c r="C4128" s="113">
        <v>52.267854389208502</v>
      </c>
      <c r="D4128" s="250"/>
      <c r="F4128" s="250"/>
    </row>
    <row r="4129" spans="2:6" x14ac:dyDescent="0.35">
      <c r="B4129" s="84">
        <v>4084</v>
      </c>
      <c r="C4129" s="113">
        <v>53.690385371580369</v>
      </c>
      <c r="D4129" s="250"/>
      <c r="F4129" s="250"/>
    </row>
    <row r="4130" spans="2:6" x14ac:dyDescent="0.35">
      <c r="B4130" s="84">
        <v>4085</v>
      </c>
      <c r="C4130" s="113">
        <v>53.531817240545443</v>
      </c>
      <c r="D4130" s="250"/>
      <c r="F4130" s="250"/>
    </row>
    <row r="4131" spans="2:6" x14ac:dyDescent="0.35">
      <c r="B4131" s="84">
        <v>4086</v>
      </c>
      <c r="C4131" s="113">
        <v>52.976889073988318</v>
      </c>
      <c r="D4131" s="250"/>
      <c r="F4131" s="250"/>
    </row>
    <row r="4132" spans="2:6" x14ac:dyDescent="0.35">
      <c r="B4132" s="84">
        <v>4087</v>
      </c>
      <c r="C4132" s="113">
        <v>50.996756976842789</v>
      </c>
      <c r="D4132" s="250"/>
      <c r="F4132" s="250"/>
    </row>
    <row r="4133" spans="2:6" x14ac:dyDescent="0.35">
      <c r="B4133" s="84">
        <v>4088</v>
      </c>
      <c r="C4133" s="113">
        <v>54.874139679069373</v>
      </c>
      <c r="D4133" s="250"/>
      <c r="F4133" s="250"/>
    </row>
    <row r="4134" spans="2:6" x14ac:dyDescent="0.35">
      <c r="B4134" s="84">
        <v>4089</v>
      </c>
      <c r="C4134" s="113">
        <v>60.968220444273236</v>
      </c>
      <c r="D4134" s="250"/>
      <c r="F4134" s="250"/>
    </row>
    <row r="4135" spans="2:6" x14ac:dyDescent="0.35">
      <c r="B4135" s="84">
        <v>4090</v>
      </c>
      <c r="C4135" s="113">
        <v>0</v>
      </c>
      <c r="D4135" s="250"/>
      <c r="F4135" s="250"/>
    </row>
    <row r="4136" spans="2:6" x14ac:dyDescent="0.35">
      <c r="B4136" s="84">
        <v>4091</v>
      </c>
      <c r="C4136" s="113">
        <v>0</v>
      </c>
      <c r="D4136" s="250"/>
      <c r="F4136" s="250"/>
    </row>
    <row r="4137" spans="2:6" x14ac:dyDescent="0.35">
      <c r="B4137" s="84">
        <v>4092</v>
      </c>
      <c r="C4137" s="113">
        <v>4.2006441943546831</v>
      </c>
      <c r="D4137" s="250"/>
      <c r="F4137" s="250"/>
    </row>
    <row r="4138" spans="2:6" x14ac:dyDescent="0.35">
      <c r="B4138" s="84">
        <v>4093</v>
      </c>
      <c r="C4138" s="113">
        <v>5.4309238786935889</v>
      </c>
      <c r="D4138" s="250"/>
      <c r="F4138" s="250"/>
    </row>
    <row r="4139" spans="2:6" x14ac:dyDescent="0.35">
      <c r="B4139" s="84">
        <v>4094</v>
      </c>
      <c r="C4139" s="113">
        <v>7.8129829786993605</v>
      </c>
      <c r="D4139" s="250"/>
      <c r="F4139" s="250"/>
    </row>
    <row r="4140" spans="2:6" x14ac:dyDescent="0.35">
      <c r="B4140" s="84">
        <v>4095</v>
      </c>
      <c r="C4140" s="113">
        <v>8.8826245044372527</v>
      </c>
      <c r="D4140" s="250"/>
      <c r="F4140" s="250"/>
    </row>
    <row r="4141" spans="2:6" x14ac:dyDescent="0.35">
      <c r="B4141" s="84">
        <v>4096</v>
      </c>
      <c r="C4141" s="113">
        <v>78.206332906821601</v>
      </c>
      <c r="D4141" s="250"/>
      <c r="F4141" s="250"/>
    </row>
    <row r="4142" spans="2:6" x14ac:dyDescent="0.35">
      <c r="B4142" s="84">
        <v>4097</v>
      </c>
      <c r="C4142" s="113">
        <v>77.248221957301439</v>
      </c>
      <c r="D4142" s="250"/>
      <c r="F4142" s="250"/>
    </row>
    <row r="4143" spans="2:6" x14ac:dyDescent="0.35">
      <c r="B4143" s="84">
        <v>4098</v>
      </c>
      <c r="C4143" s="113">
        <v>86.795812110199947</v>
      </c>
      <c r="D4143" s="250"/>
      <c r="F4143" s="250"/>
    </row>
    <row r="4144" spans="2:6" x14ac:dyDescent="0.35">
      <c r="B4144" s="84">
        <v>4099</v>
      </c>
      <c r="C4144" s="113">
        <v>85.480018180290216</v>
      </c>
      <c r="D4144" s="250"/>
      <c r="F4144" s="250"/>
    </row>
    <row r="4145" spans="2:6" x14ac:dyDescent="0.35">
      <c r="B4145" s="84">
        <v>4100</v>
      </c>
      <c r="C4145" s="113">
        <v>81.305048919437041</v>
      </c>
      <c r="D4145" s="250"/>
      <c r="F4145" s="250"/>
    </row>
    <row r="4146" spans="2:6" x14ac:dyDescent="0.35">
      <c r="B4146" s="84">
        <v>4101</v>
      </c>
      <c r="C4146" s="113">
        <v>74.349515129051809</v>
      </c>
      <c r="D4146" s="250"/>
      <c r="F4146" s="250"/>
    </row>
    <row r="4147" spans="2:6" x14ac:dyDescent="0.35">
      <c r="B4147" s="84">
        <v>4102</v>
      </c>
      <c r="C4147" s="113">
        <v>64.574086285378442</v>
      </c>
      <c r="D4147" s="250"/>
      <c r="F4147" s="250"/>
    </row>
    <row r="4148" spans="2:6" x14ac:dyDescent="0.35">
      <c r="B4148" s="84">
        <v>4103</v>
      </c>
      <c r="C4148" s="113">
        <v>62.086344939463061</v>
      </c>
      <c r="D4148" s="250"/>
      <c r="F4148" s="250"/>
    </row>
    <row r="4149" spans="2:6" x14ac:dyDescent="0.35">
      <c r="B4149" s="84">
        <v>4104</v>
      </c>
      <c r="C4149" s="113">
        <v>55.604437365450572</v>
      </c>
      <c r="D4149" s="250"/>
      <c r="F4149" s="250"/>
    </row>
    <row r="4150" spans="2:6" x14ac:dyDescent="0.35">
      <c r="B4150" s="84">
        <v>4105</v>
      </c>
      <c r="C4150" s="113">
        <v>58.131096934758737</v>
      </c>
      <c r="D4150" s="250"/>
      <c r="F4150" s="250"/>
    </row>
    <row r="4151" spans="2:6" x14ac:dyDescent="0.35">
      <c r="B4151" s="84">
        <v>4106</v>
      </c>
      <c r="C4151" s="113">
        <v>56.843358912444039</v>
      </c>
      <c r="D4151" s="250"/>
      <c r="F4151" s="250"/>
    </row>
    <row r="4152" spans="2:6" x14ac:dyDescent="0.35">
      <c r="B4152" s="84">
        <v>4107</v>
      </c>
      <c r="C4152" s="113">
        <v>54.268787248790154</v>
      </c>
      <c r="D4152" s="250"/>
      <c r="F4152" s="250"/>
    </row>
    <row r="4153" spans="2:6" x14ac:dyDescent="0.35">
      <c r="B4153" s="84">
        <v>4108</v>
      </c>
      <c r="C4153" s="113">
        <v>54.538875602779811</v>
      </c>
      <c r="D4153" s="250"/>
      <c r="F4153" s="250"/>
    </row>
    <row r="4154" spans="2:6" x14ac:dyDescent="0.35">
      <c r="B4154" s="84">
        <v>4109</v>
      </c>
      <c r="C4154" s="113">
        <v>53.462240197498183</v>
      </c>
      <c r="D4154" s="250"/>
      <c r="F4154" s="250"/>
    </row>
    <row r="4155" spans="2:6" x14ac:dyDescent="0.35">
      <c r="B4155" s="84">
        <v>4110</v>
      </c>
      <c r="C4155" s="113">
        <v>49.954889995729793</v>
      </c>
      <c r="D4155" s="250"/>
      <c r="F4155" s="250"/>
    </row>
    <row r="4156" spans="2:6" x14ac:dyDescent="0.35">
      <c r="B4156" s="84">
        <v>4111</v>
      </c>
      <c r="C4156" s="113">
        <v>49.182206987630956</v>
      </c>
      <c r="D4156" s="250"/>
      <c r="F4156" s="250"/>
    </row>
    <row r="4157" spans="2:6" x14ac:dyDescent="0.35">
      <c r="B4157" s="84">
        <v>4112</v>
      </c>
      <c r="C4157" s="113">
        <v>46.822656925237162</v>
      </c>
      <c r="D4157" s="250"/>
      <c r="F4157" s="250"/>
    </row>
    <row r="4158" spans="2:6" x14ac:dyDescent="0.35">
      <c r="B4158" s="84">
        <v>4113</v>
      </c>
      <c r="C4158" s="113">
        <v>49.513290814078204</v>
      </c>
      <c r="D4158" s="250"/>
      <c r="F4158" s="250"/>
    </row>
    <row r="4159" spans="2:6" x14ac:dyDescent="0.35">
      <c r="B4159" s="84">
        <v>4114</v>
      </c>
      <c r="C4159" s="113">
        <v>0</v>
      </c>
      <c r="D4159" s="250"/>
      <c r="F4159" s="250"/>
    </row>
    <row r="4160" spans="2:6" x14ac:dyDescent="0.35">
      <c r="B4160" s="84">
        <v>4115</v>
      </c>
      <c r="C4160" s="113">
        <v>0</v>
      </c>
      <c r="D4160" s="250"/>
      <c r="F4160" s="250"/>
    </row>
    <row r="4161" spans="2:6" x14ac:dyDescent="0.35">
      <c r="B4161" s="84">
        <v>4116</v>
      </c>
      <c r="C4161" s="113">
        <v>0</v>
      </c>
      <c r="D4161" s="250"/>
      <c r="F4161" s="250"/>
    </row>
    <row r="4162" spans="2:6" x14ac:dyDescent="0.35">
      <c r="B4162" s="84">
        <v>4117</v>
      </c>
      <c r="C4162" s="113">
        <v>0</v>
      </c>
      <c r="D4162" s="250"/>
      <c r="F4162" s="250"/>
    </row>
    <row r="4163" spans="2:6" x14ac:dyDescent="0.35">
      <c r="B4163" s="84">
        <v>4118</v>
      </c>
      <c r="C4163" s="113">
        <v>0</v>
      </c>
      <c r="D4163" s="250"/>
      <c r="F4163" s="250"/>
    </row>
    <row r="4164" spans="2:6" x14ac:dyDescent="0.35">
      <c r="B4164" s="84">
        <v>4119</v>
      </c>
      <c r="C4164" s="113">
        <v>0</v>
      </c>
      <c r="D4164" s="250"/>
      <c r="F4164" s="250"/>
    </row>
    <row r="4165" spans="2:6" x14ac:dyDescent="0.35">
      <c r="B4165" s="84">
        <v>4120</v>
      </c>
      <c r="C4165" s="113">
        <v>63.03134266942417</v>
      </c>
      <c r="D4165" s="250"/>
      <c r="F4165" s="250"/>
    </row>
    <row r="4166" spans="2:6" x14ac:dyDescent="0.35">
      <c r="B4166" s="84">
        <v>4121</v>
      </c>
      <c r="C4166" s="113">
        <v>66.577270048721317</v>
      </c>
      <c r="D4166" s="250"/>
      <c r="F4166" s="250"/>
    </row>
    <row r="4167" spans="2:6" x14ac:dyDescent="0.35">
      <c r="B4167" s="84">
        <v>4122</v>
      </c>
      <c r="C4167" s="113">
        <v>75.901880047775364</v>
      </c>
      <c r="D4167" s="250"/>
      <c r="F4167" s="250"/>
    </row>
    <row r="4168" spans="2:6" x14ac:dyDescent="0.35">
      <c r="B4168" s="84">
        <v>4123</v>
      </c>
      <c r="C4168" s="113">
        <v>80.776674381831214</v>
      </c>
      <c r="D4168" s="250"/>
      <c r="F4168" s="250"/>
    </row>
    <row r="4169" spans="2:6" x14ac:dyDescent="0.35">
      <c r="B4169" s="84">
        <v>4124</v>
      </c>
      <c r="C4169" s="113">
        <v>78.938806437824738</v>
      </c>
      <c r="D4169" s="250"/>
      <c r="F4169" s="250"/>
    </row>
    <row r="4170" spans="2:6" x14ac:dyDescent="0.35">
      <c r="B4170" s="84">
        <v>4125</v>
      </c>
      <c r="C4170" s="113">
        <v>72.463800405746852</v>
      </c>
      <c r="D4170" s="250"/>
      <c r="F4170" s="250"/>
    </row>
    <row r="4171" spans="2:6" x14ac:dyDescent="0.35">
      <c r="B4171" s="84">
        <v>4126</v>
      </c>
      <c r="C4171" s="113">
        <v>61.440144939709974</v>
      </c>
      <c r="D4171" s="250"/>
      <c r="F4171" s="250"/>
    </row>
    <row r="4172" spans="2:6" x14ac:dyDescent="0.35">
      <c r="B4172" s="84">
        <v>4127</v>
      </c>
      <c r="C4172" s="113">
        <v>59.22560703781091</v>
      </c>
      <c r="D4172" s="250"/>
      <c r="F4172" s="250"/>
    </row>
    <row r="4173" spans="2:6" x14ac:dyDescent="0.35">
      <c r="B4173" s="84">
        <v>4128</v>
      </c>
      <c r="C4173" s="113">
        <v>50.476737915939289</v>
      </c>
      <c r="D4173" s="250"/>
      <c r="F4173" s="250"/>
    </row>
    <row r="4174" spans="2:6" x14ac:dyDescent="0.35">
      <c r="B4174" s="84">
        <v>4129</v>
      </c>
      <c r="C4174" s="113">
        <v>51.925607286933314</v>
      </c>
      <c r="D4174" s="250"/>
      <c r="F4174" s="250"/>
    </row>
    <row r="4175" spans="2:6" x14ac:dyDescent="0.35">
      <c r="B4175" s="84">
        <v>4130</v>
      </c>
      <c r="C4175" s="113">
        <v>50.406310360386463</v>
      </c>
      <c r="D4175" s="250"/>
      <c r="F4175" s="250"/>
    </row>
    <row r="4176" spans="2:6" x14ac:dyDescent="0.35">
      <c r="B4176" s="84">
        <v>4131</v>
      </c>
      <c r="C4176" s="113">
        <v>50.822410663806338</v>
      </c>
      <c r="D4176" s="250"/>
      <c r="F4176" s="250"/>
    </row>
    <row r="4177" spans="2:6" x14ac:dyDescent="0.35">
      <c r="B4177" s="84">
        <v>4132</v>
      </c>
      <c r="C4177" s="113">
        <v>52.340037829413028</v>
      </c>
      <c r="D4177" s="250"/>
      <c r="F4177" s="250"/>
    </row>
    <row r="4178" spans="2:6" x14ac:dyDescent="0.35">
      <c r="B4178" s="84">
        <v>4133</v>
      </c>
      <c r="C4178" s="113">
        <v>54.842906407040992</v>
      </c>
      <c r="D4178" s="250"/>
      <c r="F4178" s="250"/>
    </row>
    <row r="4179" spans="2:6" x14ac:dyDescent="0.35">
      <c r="B4179" s="84">
        <v>4134</v>
      </c>
      <c r="C4179" s="113">
        <v>60.607951889082642</v>
      </c>
      <c r="D4179" s="250"/>
      <c r="F4179" s="250"/>
    </row>
    <row r="4180" spans="2:6" x14ac:dyDescent="0.35">
      <c r="B4180" s="84">
        <v>4135</v>
      </c>
      <c r="C4180" s="113">
        <v>60.903478961157319</v>
      </c>
      <c r="D4180" s="250"/>
      <c r="F4180" s="250"/>
    </row>
    <row r="4181" spans="2:6" x14ac:dyDescent="0.35">
      <c r="B4181" s="84">
        <v>4136</v>
      </c>
      <c r="C4181" s="113">
        <v>60.8864515224342</v>
      </c>
      <c r="D4181" s="250"/>
      <c r="F4181" s="250"/>
    </row>
    <row r="4182" spans="2:6" x14ac:dyDescent="0.35">
      <c r="B4182" s="84">
        <v>4137</v>
      </c>
      <c r="C4182" s="113">
        <v>63.960934928574908</v>
      </c>
      <c r="D4182" s="250"/>
      <c r="F4182" s="250"/>
    </row>
    <row r="4183" spans="2:6" x14ac:dyDescent="0.35">
      <c r="B4183" s="84">
        <v>4138</v>
      </c>
      <c r="C4183" s="113">
        <v>0</v>
      </c>
      <c r="D4183" s="250"/>
      <c r="F4183" s="250"/>
    </row>
    <row r="4184" spans="2:6" x14ac:dyDescent="0.35">
      <c r="B4184" s="84">
        <v>4139</v>
      </c>
      <c r="C4184" s="113">
        <v>1.6480398292855298</v>
      </c>
      <c r="D4184" s="250"/>
      <c r="F4184" s="250"/>
    </row>
    <row r="4185" spans="2:6" x14ac:dyDescent="0.35">
      <c r="B4185" s="84">
        <v>4140</v>
      </c>
      <c r="C4185" s="113">
        <v>3.7786341745895298</v>
      </c>
      <c r="D4185" s="250"/>
      <c r="F4185" s="250"/>
    </row>
    <row r="4186" spans="2:6" x14ac:dyDescent="0.35">
      <c r="B4186" s="84">
        <v>4141</v>
      </c>
      <c r="C4186" s="113">
        <v>7.3875441532425343</v>
      </c>
      <c r="D4186" s="250"/>
      <c r="F4186" s="250"/>
    </row>
    <row r="4187" spans="2:6" x14ac:dyDescent="0.35">
      <c r="B4187" s="84">
        <v>4142</v>
      </c>
      <c r="C4187" s="113">
        <v>7.7797936738505715</v>
      </c>
      <c r="D4187" s="250"/>
      <c r="F4187" s="250"/>
    </row>
    <row r="4188" spans="2:6" x14ac:dyDescent="0.35">
      <c r="B4188" s="84">
        <v>4143</v>
      </c>
      <c r="C4188" s="113">
        <v>8.0944508465729363</v>
      </c>
      <c r="D4188" s="250"/>
      <c r="F4188" s="250"/>
    </row>
    <row r="4189" spans="2:6" x14ac:dyDescent="0.35">
      <c r="B4189" s="84">
        <v>4144</v>
      </c>
      <c r="C4189" s="113">
        <v>80.910183971732891</v>
      </c>
      <c r="D4189" s="250"/>
      <c r="F4189" s="250"/>
    </row>
    <row r="4190" spans="2:6" x14ac:dyDescent="0.35">
      <c r="B4190" s="84">
        <v>4145</v>
      </c>
      <c r="C4190" s="113">
        <v>80.537815247241014</v>
      </c>
      <c r="D4190" s="250"/>
      <c r="F4190" s="250"/>
    </row>
    <row r="4191" spans="2:6" x14ac:dyDescent="0.35">
      <c r="B4191" s="84">
        <v>4146</v>
      </c>
      <c r="C4191" s="113">
        <v>88.666809319556279</v>
      </c>
      <c r="D4191" s="250"/>
      <c r="F4191" s="250"/>
    </row>
    <row r="4192" spans="2:6" x14ac:dyDescent="0.35">
      <c r="B4192" s="84">
        <v>4147</v>
      </c>
      <c r="C4192" s="113">
        <v>87.211190066393826</v>
      </c>
      <c r="D4192" s="250"/>
      <c r="F4192" s="250"/>
    </row>
    <row r="4193" spans="2:6" x14ac:dyDescent="0.35">
      <c r="B4193" s="84">
        <v>4148</v>
      </c>
      <c r="C4193" s="113">
        <v>83.622089817835757</v>
      </c>
      <c r="D4193" s="250"/>
      <c r="F4193" s="250"/>
    </row>
    <row r="4194" spans="2:6" x14ac:dyDescent="0.35">
      <c r="B4194" s="84">
        <v>4149</v>
      </c>
      <c r="C4194" s="113">
        <v>75.486725916748824</v>
      </c>
      <c r="D4194" s="250"/>
      <c r="F4194" s="250"/>
    </row>
    <row r="4195" spans="2:6" x14ac:dyDescent="0.35">
      <c r="B4195" s="84">
        <v>4150</v>
      </c>
      <c r="C4195" s="113">
        <v>64.24884376072103</v>
      </c>
      <c r="D4195" s="250"/>
      <c r="F4195" s="250"/>
    </row>
    <row r="4196" spans="2:6" x14ac:dyDescent="0.35">
      <c r="B4196" s="84">
        <v>4151</v>
      </c>
      <c r="C4196" s="113">
        <v>62.608573351014577</v>
      </c>
      <c r="D4196" s="250"/>
      <c r="F4196" s="250"/>
    </row>
    <row r="4197" spans="2:6" x14ac:dyDescent="0.35">
      <c r="B4197" s="84">
        <v>4152</v>
      </c>
      <c r="C4197" s="113">
        <v>58.558928457855053</v>
      </c>
      <c r="D4197" s="250"/>
      <c r="F4197" s="250"/>
    </row>
    <row r="4198" spans="2:6" x14ac:dyDescent="0.35">
      <c r="B4198" s="84">
        <v>4153</v>
      </c>
      <c r="C4198" s="113">
        <v>53.802841714200227</v>
      </c>
      <c r="D4198" s="250"/>
      <c r="F4198" s="250"/>
    </row>
    <row r="4199" spans="2:6" x14ac:dyDescent="0.35">
      <c r="B4199" s="84">
        <v>4154</v>
      </c>
      <c r="C4199" s="113">
        <v>53.322595911670732</v>
      </c>
      <c r="D4199" s="250"/>
      <c r="F4199" s="250"/>
    </row>
    <row r="4200" spans="2:6" x14ac:dyDescent="0.35">
      <c r="B4200" s="84">
        <v>4155</v>
      </c>
      <c r="C4200" s="113">
        <v>51.716604754683004</v>
      </c>
      <c r="D4200" s="250"/>
      <c r="F4200" s="250"/>
    </row>
    <row r="4201" spans="2:6" x14ac:dyDescent="0.35">
      <c r="B4201" s="84">
        <v>4156</v>
      </c>
      <c r="C4201" s="113">
        <v>53.33949593779213</v>
      </c>
      <c r="D4201" s="250"/>
      <c r="F4201" s="250"/>
    </row>
    <row r="4202" spans="2:6" x14ac:dyDescent="0.35">
      <c r="B4202" s="84">
        <v>4157</v>
      </c>
      <c r="C4202" s="113">
        <v>56.991774835923351</v>
      </c>
      <c r="D4202" s="250"/>
      <c r="F4202" s="250"/>
    </row>
    <row r="4203" spans="2:6" x14ac:dyDescent="0.35">
      <c r="B4203" s="84">
        <v>4158</v>
      </c>
      <c r="C4203" s="113">
        <v>60.40262769824556</v>
      </c>
      <c r="D4203" s="250"/>
      <c r="F4203" s="250"/>
    </row>
    <row r="4204" spans="2:6" x14ac:dyDescent="0.35">
      <c r="B4204" s="84">
        <v>4159</v>
      </c>
      <c r="C4204" s="113">
        <v>61.102899623989423</v>
      </c>
      <c r="D4204" s="250"/>
      <c r="F4204" s="250"/>
    </row>
    <row r="4205" spans="2:6" x14ac:dyDescent="0.35">
      <c r="B4205" s="84">
        <v>4160</v>
      </c>
      <c r="C4205" s="113">
        <v>59.436943916486527</v>
      </c>
      <c r="D4205" s="250"/>
      <c r="F4205" s="250"/>
    </row>
    <row r="4206" spans="2:6" x14ac:dyDescent="0.35">
      <c r="B4206" s="84">
        <v>4161</v>
      </c>
      <c r="C4206" s="113">
        <v>61.33833938548554</v>
      </c>
      <c r="D4206" s="250"/>
      <c r="F4206" s="250"/>
    </row>
    <row r="4207" spans="2:6" x14ac:dyDescent="0.35">
      <c r="B4207" s="84">
        <v>4162</v>
      </c>
      <c r="C4207" s="113">
        <v>0</v>
      </c>
      <c r="D4207" s="250"/>
      <c r="F4207" s="250"/>
    </row>
    <row r="4208" spans="2:6" x14ac:dyDescent="0.35">
      <c r="B4208" s="84">
        <v>4163</v>
      </c>
      <c r="C4208" s="113">
        <v>2.8023568160858847</v>
      </c>
      <c r="D4208" s="250"/>
      <c r="F4208" s="250"/>
    </row>
    <row r="4209" spans="2:6" x14ac:dyDescent="0.35">
      <c r="B4209" s="84">
        <v>4164</v>
      </c>
      <c r="C4209" s="113">
        <v>3.97361007220836</v>
      </c>
      <c r="D4209" s="250"/>
      <c r="F4209" s="250"/>
    </row>
    <row r="4210" spans="2:6" x14ac:dyDescent="0.35">
      <c r="B4210" s="84">
        <v>4165</v>
      </c>
      <c r="C4210" s="113">
        <v>7.8213591519847467</v>
      </c>
      <c r="D4210" s="250"/>
      <c r="F4210" s="250"/>
    </row>
    <row r="4211" spans="2:6" x14ac:dyDescent="0.35">
      <c r="B4211" s="84">
        <v>4166</v>
      </c>
      <c r="C4211" s="113">
        <v>7.2853229017773415</v>
      </c>
      <c r="D4211" s="250"/>
      <c r="F4211" s="250"/>
    </row>
    <row r="4212" spans="2:6" x14ac:dyDescent="0.35">
      <c r="B4212" s="84">
        <v>4167</v>
      </c>
      <c r="C4212" s="113">
        <v>8.0577355414346421</v>
      </c>
      <c r="D4212" s="250"/>
      <c r="F4212" s="250"/>
    </row>
    <row r="4213" spans="2:6" x14ac:dyDescent="0.35">
      <c r="B4213" s="84">
        <v>4168</v>
      </c>
      <c r="C4213" s="113">
        <v>82.513167103200971</v>
      </c>
      <c r="D4213" s="250"/>
      <c r="F4213" s="250"/>
    </row>
    <row r="4214" spans="2:6" x14ac:dyDescent="0.35">
      <c r="B4214" s="84">
        <v>4169</v>
      </c>
      <c r="C4214" s="113">
        <v>81.449088557400103</v>
      </c>
      <c r="D4214" s="250"/>
      <c r="F4214" s="250"/>
    </row>
    <row r="4215" spans="2:6" x14ac:dyDescent="0.35">
      <c r="B4215" s="84">
        <v>4170</v>
      </c>
      <c r="C4215" s="113">
        <v>92.505167091933174</v>
      </c>
      <c r="D4215" s="250"/>
      <c r="F4215" s="250"/>
    </row>
    <row r="4216" spans="2:6" x14ac:dyDescent="0.35">
      <c r="B4216" s="84">
        <v>4171</v>
      </c>
      <c r="C4216" s="113">
        <v>90.103897356331132</v>
      </c>
      <c r="D4216" s="250"/>
      <c r="F4216" s="250"/>
    </row>
    <row r="4217" spans="2:6" x14ac:dyDescent="0.35">
      <c r="B4217" s="84">
        <v>4172</v>
      </c>
      <c r="C4217" s="113">
        <v>82.994425705072487</v>
      </c>
      <c r="D4217" s="250"/>
      <c r="F4217" s="250"/>
    </row>
    <row r="4218" spans="2:6" x14ac:dyDescent="0.35">
      <c r="B4218" s="84">
        <v>4173</v>
      </c>
      <c r="C4218" s="113">
        <v>75.590666791625125</v>
      </c>
      <c r="D4218" s="250"/>
      <c r="F4218" s="250"/>
    </row>
    <row r="4219" spans="2:6" x14ac:dyDescent="0.35">
      <c r="B4219" s="84">
        <v>4174</v>
      </c>
      <c r="C4219" s="113">
        <v>65.317830371222442</v>
      </c>
      <c r="D4219" s="250"/>
      <c r="F4219" s="250"/>
    </row>
    <row r="4220" spans="2:6" x14ac:dyDescent="0.35">
      <c r="B4220" s="84">
        <v>4175</v>
      </c>
      <c r="C4220" s="113">
        <v>63.653185904211043</v>
      </c>
      <c r="D4220" s="250"/>
      <c r="F4220" s="250"/>
    </row>
    <row r="4221" spans="2:6" x14ac:dyDescent="0.35">
      <c r="B4221" s="84">
        <v>4176</v>
      </c>
      <c r="C4221" s="113">
        <v>57.241040040475525</v>
      </c>
      <c r="D4221" s="250"/>
      <c r="F4221" s="250"/>
    </row>
    <row r="4222" spans="2:6" x14ac:dyDescent="0.35">
      <c r="B4222" s="84">
        <v>4177</v>
      </c>
      <c r="C4222" s="113">
        <v>52.12425621799968</v>
      </c>
      <c r="D4222" s="250"/>
      <c r="F4222" s="250"/>
    </row>
    <row r="4223" spans="2:6" x14ac:dyDescent="0.35">
      <c r="B4223" s="84">
        <v>4178</v>
      </c>
      <c r="C4223" s="113">
        <v>50.434233483507967</v>
      </c>
      <c r="D4223" s="250"/>
      <c r="F4223" s="250"/>
    </row>
    <row r="4224" spans="2:6" x14ac:dyDescent="0.35">
      <c r="B4224" s="84">
        <v>4179</v>
      </c>
      <c r="C4224" s="113">
        <v>50.445150709679261</v>
      </c>
      <c r="D4224" s="250"/>
      <c r="F4224" s="250"/>
    </row>
    <row r="4225" spans="2:6" x14ac:dyDescent="0.35">
      <c r="B4225" s="84">
        <v>4180</v>
      </c>
      <c r="C4225" s="113">
        <v>51.326134738528154</v>
      </c>
      <c r="D4225" s="250"/>
      <c r="F4225" s="250"/>
    </row>
    <row r="4226" spans="2:6" x14ac:dyDescent="0.35">
      <c r="B4226" s="84">
        <v>4181</v>
      </c>
      <c r="C4226" s="113">
        <v>54.164693816787391</v>
      </c>
      <c r="D4226" s="250"/>
      <c r="F4226" s="250"/>
    </row>
    <row r="4227" spans="2:6" x14ac:dyDescent="0.35">
      <c r="B4227" s="84">
        <v>4182</v>
      </c>
      <c r="C4227" s="113">
        <v>61.845484207487388</v>
      </c>
      <c r="D4227" s="250"/>
      <c r="F4227" s="250"/>
    </row>
    <row r="4228" spans="2:6" x14ac:dyDescent="0.35">
      <c r="B4228" s="84">
        <v>4183</v>
      </c>
      <c r="C4228" s="113">
        <v>60.555505565824063</v>
      </c>
      <c r="D4228" s="250"/>
      <c r="F4228" s="250"/>
    </row>
    <row r="4229" spans="2:6" x14ac:dyDescent="0.35">
      <c r="B4229" s="84">
        <v>4184</v>
      </c>
      <c r="C4229" s="113">
        <v>61.080716459443543</v>
      </c>
      <c r="D4229" s="250"/>
      <c r="F4229" s="250"/>
    </row>
    <row r="4230" spans="2:6" x14ac:dyDescent="0.35">
      <c r="B4230" s="84">
        <v>4185</v>
      </c>
      <c r="C4230" s="113">
        <v>64.76082510069395</v>
      </c>
      <c r="D4230" s="250"/>
      <c r="F4230" s="250"/>
    </row>
    <row r="4231" spans="2:6" x14ac:dyDescent="0.35">
      <c r="B4231" s="84">
        <v>4186</v>
      </c>
      <c r="C4231" s="113">
        <v>0</v>
      </c>
      <c r="D4231" s="250"/>
      <c r="F4231" s="250"/>
    </row>
    <row r="4232" spans="2:6" x14ac:dyDescent="0.35">
      <c r="B4232" s="84">
        <v>4187</v>
      </c>
      <c r="C4232" s="113">
        <v>3.2019547609968173</v>
      </c>
      <c r="D4232" s="250"/>
      <c r="F4232" s="250"/>
    </row>
    <row r="4233" spans="2:6" x14ac:dyDescent="0.35">
      <c r="B4233" s="84">
        <v>4188</v>
      </c>
      <c r="C4233" s="113">
        <v>8.4469795412391679</v>
      </c>
      <c r="D4233" s="250"/>
      <c r="F4233" s="250"/>
    </row>
    <row r="4234" spans="2:6" x14ac:dyDescent="0.35">
      <c r="B4234" s="84">
        <v>4189</v>
      </c>
      <c r="C4234" s="113">
        <v>11.811492045045048</v>
      </c>
      <c r="D4234" s="250"/>
      <c r="F4234" s="250"/>
    </row>
    <row r="4235" spans="2:6" x14ac:dyDescent="0.35">
      <c r="B4235" s="84">
        <v>4190</v>
      </c>
      <c r="C4235" s="113">
        <v>16.201120045277495</v>
      </c>
      <c r="D4235" s="250"/>
      <c r="F4235" s="250"/>
    </row>
    <row r="4236" spans="2:6" x14ac:dyDescent="0.35">
      <c r="B4236" s="84">
        <v>4191</v>
      </c>
      <c r="C4236" s="113">
        <v>27.527421103111415</v>
      </c>
      <c r="D4236" s="250"/>
      <c r="F4236" s="250"/>
    </row>
    <row r="4237" spans="2:6" x14ac:dyDescent="0.35">
      <c r="B4237" s="84">
        <v>4192</v>
      </c>
      <c r="C4237" s="113">
        <v>100.139640667769</v>
      </c>
      <c r="D4237" s="250"/>
      <c r="F4237" s="250"/>
    </row>
    <row r="4238" spans="2:6" x14ac:dyDescent="0.35">
      <c r="B4238" s="84">
        <v>4193</v>
      </c>
      <c r="C4238" s="113">
        <v>101.27073208162784</v>
      </c>
      <c r="D4238" s="250"/>
      <c r="F4238" s="250"/>
    </row>
    <row r="4239" spans="2:6" x14ac:dyDescent="0.35">
      <c r="B4239" s="84">
        <v>4194</v>
      </c>
      <c r="C4239" s="113">
        <v>103.10087259760483</v>
      </c>
      <c r="D4239" s="250"/>
      <c r="F4239" s="250"/>
    </row>
    <row r="4240" spans="2:6" x14ac:dyDescent="0.35">
      <c r="B4240" s="84">
        <v>4195</v>
      </c>
      <c r="C4240" s="113">
        <v>94.598480663792927</v>
      </c>
      <c r="D4240" s="250"/>
      <c r="F4240" s="250"/>
    </row>
    <row r="4241" spans="2:6" x14ac:dyDescent="0.35">
      <c r="B4241" s="84">
        <v>4196</v>
      </c>
      <c r="C4241" s="113">
        <v>90.498891346241777</v>
      </c>
      <c r="D4241" s="250"/>
      <c r="F4241" s="250"/>
    </row>
    <row r="4242" spans="2:6" x14ac:dyDescent="0.35">
      <c r="B4242" s="84">
        <v>4197</v>
      </c>
      <c r="C4242" s="113">
        <v>80.165776911969459</v>
      </c>
      <c r="D4242" s="250"/>
      <c r="F4242" s="250"/>
    </row>
    <row r="4243" spans="2:6" x14ac:dyDescent="0.35">
      <c r="B4243" s="84">
        <v>4198</v>
      </c>
      <c r="C4243" s="113">
        <v>68.811771694452787</v>
      </c>
      <c r="D4243" s="250"/>
      <c r="F4243" s="250"/>
    </row>
    <row r="4244" spans="2:6" x14ac:dyDescent="0.35">
      <c r="B4244" s="84">
        <v>4199</v>
      </c>
      <c r="C4244" s="113">
        <v>64.541797140471715</v>
      </c>
      <c r="D4244" s="250"/>
      <c r="F4244" s="250"/>
    </row>
    <row r="4245" spans="2:6" x14ac:dyDescent="0.35">
      <c r="B4245" s="84">
        <v>4200</v>
      </c>
      <c r="C4245" s="113">
        <v>61.652706864469941</v>
      </c>
      <c r="D4245" s="250"/>
      <c r="F4245" s="250"/>
    </row>
    <row r="4246" spans="2:6" x14ac:dyDescent="0.35">
      <c r="B4246" s="84">
        <v>4201</v>
      </c>
      <c r="C4246" s="113">
        <v>58.544969928424585</v>
      </c>
      <c r="D4246" s="250"/>
      <c r="F4246" s="250"/>
    </row>
    <row r="4247" spans="2:6" x14ac:dyDescent="0.35">
      <c r="B4247" s="84">
        <v>4202</v>
      </c>
      <c r="C4247" s="113">
        <v>57.282986747255684</v>
      </c>
      <c r="D4247" s="250"/>
      <c r="F4247" s="250"/>
    </row>
    <row r="4248" spans="2:6" x14ac:dyDescent="0.35">
      <c r="B4248" s="84">
        <v>4203</v>
      </c>
      <c r="C4248" s="113">
        <v>55.471208845151338</v>
      </c>
      <c r="D4248" s="250"/>
      <c r="F4248" s="250"/>
    </row>
    <row r="4249" spans="2:6" x14ac:dyDescent="0.35">
      <c r="B4249" s="84">
        <v>4204</v>
      </c>
      <c r="C4249" s="113">
        <v>57.24469618193428</v>
      </c>
      <c r="D4249" s="250"/>
      <c r="F4249" s="250"/>
    </row>
    <row r="4250" spans="2:6" x14ac:dyDescent="0.35">
      <c r="B4250" s="84">
        <v>4205</v>
      </c>
      <c r="C4250" s="113">
        <v>60.12670341214362</v>
      </c>
      <c r="D4250" s="250"/>
      <c r="F4250" s="250"/>
    </row>
    <row r="4251" spans="2:6" x14ac:dyDescent="0.35">
      <c r="B4251" s="84">
        <v>4206</v>
      </c>
      <c r="C4251" s="113">
        <v>69.608073520750182</v>
      </c>
      <c r="D4251" s="250"/>
      <c r="F4251" s="250"/>
    </row>
    <row r="4252" spans="2:6" x14ac:dyDescent="0.35">
      <c r="B4252" s="84">
        <v>4207</v>
      </c>
      <c r="C4252" s="113">
        <v>68.061861158948744</v>
      </c>
      <c r="D4252" s="250"/>
      <c r="F4252" s="250"/>
    </row>
    <row r="4253" spans="2:6" x14ac:dyDescent="0.35">
      <c r="B4253" s="84">
        <v>4208</v>
      </c>
      <c r="C4253" s="113">
        <v>69.750679787612668</v>
      </c>
      <c r="D4253" s="250"/>
      <c r="F4253" s="250"/>
    </row>
    <row r="4254" spans="2:6" x14ac:dyDescent="0.35">
      <c r="B4254" s="84">
        <v>4209</v>
      </c>
      <c r="C4254" s="113">
        <v>73.595148874346407</v>
      </c>
      <c r="D4254" s="250"/>
      <c r="F4254" s="250"/>
    </row>
    <row r="4255" spans="2:6" x14ac:dyDescent="0.35">
      <c r="B4255" s="84">
        <v>4210</v>
      </c>
      <c r="C4255" s="113">
        <v>13.206689467620278</v>
      </c>
      <c r="D4255" s="250"/>
      <c r="F4255" s="250"/>
    </row>
    <row r="4256" spans="2:6" x14ac:dyDescent="0.35">
      <c r="B4256" s="84">
        <v>4211</v>
      </c>
      <c r="C4256" s="113">
        <v>20.779993344766076</v>
      </c>
      <c r="D4256" s="250"/>
      <c r="F4256" s="250"/>
    </row>
    <row r="4257" spans="2:6" x14ac:dyDescent="0.35">
      <c r="B4257" s="84">
        <v>4212</v>
      </c>
      <c r="C4257" s="113">
        <v>32.554904097146306</v>
      </c>
      <c r="D4257" s="250"/>
      <c r="F4257" s="250"/>
    </row>
    <row r="4258" spans="2:6" x14ac:dyDescent="0.35">
      <c r="B4258" s="84">
        <v>4213</v>
      </c>
      <c r="C4258" s="113">
        <v>44.319278923534007</v>
      </c>
      <c r="D4258" s="250"/>
      <c r="F4258" s="250"/>
    </row>
    <row r="4259" spans="2:6" x14ac:dyDescent="0.35">
      <c r="B4259" s="84">
        <v>4214</v>
      </c>
      <c r="C4259" s="113">
        <v>68.8361980922556</v>
      </c>
      <c r="D4259" s="250"/>
      <c r="F4259" s="250"/>
    </row>
    <row r="4260" spans="2:6" x14ac:dyDescent="0.35">
      <c r="B4260" s="84">
        <v>4215</v>
      </c>
      <c r="C4260" s="113">
        <v>100.19946231306939</v>
      </c>
      <c r="D4260" s="250"/>
      <c r="F4260" s="250"/>
    </row>
    <row r="4261" spans="2:6" x14ac:dyDescent="0.35">
      <c r="B4261" s="84">
        <v>4216</v>
      </c>
      <c r="C4261" s="113">
        <v>165.65104513617015</v>
      </c>
      <c r="D4261" s="250"/>
      <c r="F4261" s="250"/>
    </row>
    <row r="4262" spans="2:6" x14ac:dyDescent="0.35">
      <c r="B4262" s="84">
        <v>4217</v>
      </c>
      <c r="C4262" s="113">
        <v>177.0148686951307</v>
      </c>
      <c r="D4262" s="250"/>
      <c r="F4262" s="250"/>
    </row>
    <row r="4263" spans="2:6" x14ac:dyDescent="0.35">
      <c r="B4263" s="84">
        <v>4218</v>
      </c>
      <c r="C4263" s="113">
        <v>177.51778356250699</v>
      </c>
      <c r="D4263" s="250"/>
      <c r="F4263" s="250"/>
    </row>
    <row r="4264" spans="2:6" x14ac:dyDescent="0.35">
      <c r="B4264" s="84">
        <v>4219</v>
      </c>
      <c r="C4264" s="113">
        <v>157.44935310056275</v>
      </c>
      <c r="D4264" s="250"/>
      <c r="F4264" s="250"/>
    </row>
    <row r="4265" spans="2:6" x14ac:dyDescent="0.35">
      <c r="B4265" s="84">
        <v>4220</v>
      </c>
      <c r="C4265" s="113">
        <v>118.10137183534819</v>
      </c>
      <c r="D4265" s="250"/>
      <c r="F4265" s="250"/>
    </row>
    <row r="4266" spans="2:6" x14ac:dyDescent="0.35">
      <c r="B4266" s="84">
        <v>4221</v>
      </c>
      <c r="C4266" s="113">
        <v>103.93735457333442</v>
      </c>
      <c r="D4266" s="250"/>
      <c r="F4266" s="250"/>
    </row>
    <row r="4267" spans="2:6" x14ac:dyDescent="0.35">
      <c r="B4267" s="84">
        <v>4222</v>
      </c>
      <c r="C4267" s="113">
        <v>75.377981525726767</v>
      </c>
      <c r="D4267" s="250"/>
      <c r="F4267" s="250"/>
    </row>
    <row r="4268" spans="2:6" x14ac:dyDescent="0.35">
      <c r="B4268" s="84">
        <v>4223</v>
      </c>
      <c r="C4268" s="113">
        <v>68.359715693704288</v>
      </c>
      <c r="D4268" s="250"/>
      <c r="F4268" s="250"/>
    </row>
    <row r="4269" spans="2:6" x14ac:dyDescent="0.35">
      <c r="B4269" s="84">
        <v>4224</v>
      </c>
      <c r="C4269" s="113">
        <v>60.214322179540531</v>
      </c>
      <c r="D4269" s="250"/>
      <c r="F4269" s="250"/>
    </row>
    <row r="4270" spans="2:6" x14ac:dyDescent="0.35">
      <c r="B4270" s="84">
        <v>4225</v>
      </c>
      <c r="C4270" s="113">
        <v>56.68715867730468</v>
      </c>
      <c r="D4270" s="250"/>
      <c r="F4270" s="250"/>
    </row>
    <row r="4271" spans="2:6" x14ac:dyDescent="0.35">
      <c r="B4271" s="84">
        <v>4226</v>
      </c>
      <c r="C4271" s="113">
        <v>54.238452605568334</v>
      </c>
      <c r="D4271" s="250"/>
      <c r="F4271" s="250"/>
    </row>
    <row r="4272" spans="2:6" x14ac:dyDescent="0.35">
      <c r="B4272" s="84">
        <v>4227</v>
      </c>
      <c r="C4272" s="113">
        <v>52.437131409283367</v>
      </c>
      <c r="D4272" s="250"/>
      <c r="F4272" s="250"/>
    </row>
    <row r="4273" spans="2:6" x14ac:dyDescent="0.35">
      <c r="B4273" s="84">
        <v>4228</v>
      </c>
      <c r="C4273" s="113">
        <v>53.372129138984718</v>
      </c>
      <c r="D4273" s="250"/>
      <c r="F4273" s="250"/>
    </row>
    <row r="4274" spans="2:6" x14ac:dyDescent="0.35">
      <c r="B4274" s="84">
        <v>4229</v>
      </c>
      <c r="C4274" s="113">
        <v>56.077083930468021</v>
      </c>
      <c r="D4274" s="250"/>
      <c r="F4274" s="250"/>
    </row>
    <row r="4275" spans="2:6" x14ac:dyDescent="0.35">
      <c r="B4275" s="84">
        <v>4230</v>
      </c>
      <c r="C4275" s="113">
        <v>67.05525948924992</v>
      </c>
      <c r="D4275" s="250"/>
      <c r="F4275" s="250"/>
    </row>
    <row r="4276" spans="2:6" x14ac:dyDescent="0.35">
      <c r="B4276" s="84">
        <v>4231</v>
      </c>
      <c r="C4276" s="113">
        <v>64.94307305776826</v>
      </c>
      <c r="D4276" s="250"/>
      <c r="F4276" s="250"/>
    </row>
    <row r="4277" spans="2:6" x14ac:dyDescent="0.35">
      <c r="B4277" s="84">
        <v>4232</v>
      </c>
      <c r="C4277" s="113">
        <v>65.166067525678613</v>
      </c>
      <c r="D4277" s="250"/>
      <c r="F4277" s="250"/>
    </row>
    <row r="4278" spans="2:6" x14ac:dyDescent="0.35">
      <c r="B4278" s="84">
        <v>4233</v>
      </c>
      <c r="C4278" s="113">
        <v>69.431018845145829</v>
      </c>
      <c r="D4278" s="250"/>
      <c r="F4278" s="250"/>
    </row>
    <row r="4279" spans="2:6" x14ac:dyDescent="0.35">
      <c r="B4279" s="84">
        <v>4234</v>
      </c>
      <c r="C4279" s="113">
        <v>7.1787659661885836</v>
      </c>
      <c r="D4279" s="250"/>
      <c r="F4279" s="250"/>
    </row>
    <row r="4280" spans="2:6" x14ac:dyDescent="0.35">
      <c r="B4280" s="84">
        <v>4235</v>
      </c>
      <c r="C4280" s="113">
        <v>15.555175326663795</v>
      </c>
      <c r="D4280" s="250"/>
      <c r="F4280" s="250"/>
    </row>
    <row r="4281" spans="2:6" x14ac:dyDescent="0.35">
      <c r="B4281" s="84">
        <v>4236</v>
      </c>
      <c r="C4281" s="113">
        <v>24.238374356835227</v>
      </c>
      <c r="D4281" s="250"/>
      <c r="F4281" s="250"/>
    </row>
    <row r="4282" spans="2:6" x14ac:dyDescent="0.35">
      <c r="B4282" s="84">
        <v>4237</v>
      </c>
      <c r="C4282" s="113">
        <v>34.542526198996455</v>
      </c>
      <c r="D4282" s="250"/>
      <c r="F4282" s="250"/>
    </row>
    <row r="4283" spans="2:6" x14ac:dyDescent="0.35">
      <c r="B4283" s="84">
        <v>4238</v>
      </c>
      <c r="C4283" s="113">
        <v>41.500737208945829</v>
      </c>
      <c r="D4283" s="250"/>
      <c r="F4283" s="250"/>
    </row>
    <row r="4284" spans="2:6" x14ac:dyDescent="0.35">
      <c r="B4284" s="84">
        <v>4239</v>
      </c>
      <c r="C4284" s="113">
        <v>55.792760982714171</v>
      </c>
      <c r="D4284" s="250"/>
      <c r="F4284" s="250"/>
    </row>
    <row r="4285" spans="2:6" x14ac:dyDescent="0.35">
      <c r="B4285" s="84">
        <v>4240</v>
      </c>
      <c r="C4285" s="113">
        <v>130.19986956091623</v>
      </c>
      <c r="D4285" s="250"/>
      <c r="F4285" s="250"/>
    </row>
    <row r="4286" spans="2:6" x14ac:dyDescent="0.35">
      <c r="B4286" s="84">
        <v>4241</v>
      </c>
      <c r="C4286" s="113">
        <v>135.1891881944411</v>
      </c>
      <c r="D4286" s="250"/>
      <c r="F4286" s="250"/>
    </row>
    <row r="4287" spans="2:6" x14ac:dyDescent="0.35">
      <c r="B4287" s="84">
        <v>4242</v>
      </c>
      <c r="C4287" s="113">
        <v>125.00466502851367</v>
      </c>
      <c r="D4287" s="250"/>
      <c r="F4287" s="250"/>
    </row>
    <row r="4288" spans="2:6" x14ac:dyDescent="0.35">
      <c r="B4288" s="84">
        <v>4243</v>
      </c>
      <c r="C4288" s="113">
        <v>113.89429938871906</v>
      </c>
      <c r="D4288" s="250"/>
      <c r="F4288" s="250"/>
    </row>
    <row r="4289" spans="2:6" x14ac:dyDescent="0.35">
      <c r="B4289" s="84">
        <v>4244</v>
      </c>
      <c r="C4289" s="113">
        <v>95.644888277000035</v>
      </c>
      <c r="D4289" s="250"/>
      <c r="F4289" s="250"/>
    </row>
    <row r="4290" spans="2:6" x14ac:dyDescent="0.35">
      <c r="B4290" s="84">
        <v>4245</v>
      </c>
      <c r="C4290" s="113">
        <v>89.911492987891094</v>
      </c>
      <c r="D4290" s="250"/>
      <c r="F4290" s="250"/>
    </row>
    <row r="4291" spans="2:6" x14ac:dyDescent="0.35">
      <c r="B4291" s="84">
        <v>4246</v>
      </c>
      <c r="C4291" s="113">
        <v>69.655355026338029</v>
      </c>
      <c r="D4291" s="250"/>
      <c r="F4291" s="250"/>
    </row>
    <row r="4292" spans="2:6" x14ac:dyDescent="0.35">
      <c r="B4292" s="84">
        <v>4247</v>
      </c>
      <c r="C4292" s="113">
        <v>69.029943230178773</v>
      </c>
      <c r="D4292" s="250"/>
      <c r="F4292" s="250"/>
    </row>
    <row r="4293" spans="2:6" x14ac:dyDescent="0.35">
      <c r="B4293" s="84">
        <v>4248</v>
      </c>
      <c r="C4293" s="113">
        <v>57.851392199861579</v>
      </c>
      <c r="D4293" s="250"/>
      <c r="F4293" s="250"/>
    </row>
    <row r="4294" spans="2:6" x14ac:dyDescent="0.35">
      <c r="B4294" s="84">
        <v>4249</v>
      </c>
      <c r="C4294" s="113">
        <v>60.326185828544816</v>
      </c>
      <c r="D4294" s="250"/>
      <c r="F4294" s="250"/>
    </row>
    <row r="4295" spans="2:6" x14ac:dyDescent="0.35">
      <c r="B4295" s="84">
        <v>4250</v>
      </c>
      <c r="C4295" s="113">
        <v>60.702693263636711</v>
      </c>
      <c r="D4295" s="250"/>
      <c r="F4295" s="250"/>
    </row>
    <row r="4296" spans="2:6" x14ac:dyDescent="0.35">
      <c r="B4296" s="84">
        <v>4251</v>
      </c>
      <c r="C4296" s="113">
        <v>56.294526178711237</v>
      </c>
      <c r="D4296" s="250"/>
      <c r="F4296" s="250"/>
    </row>
    <row r="4297" spans="2:6" x14ac:dyDescent="0.35">
      <c r="B4297" s="84">
        <v>4252</v>
      </c>
      <c r="C4297" s="113">
        <v>53.999589027545277</v>
      </c>
      <c r="D4297" s="250"/>
      <c r="F4297" s="250"/>
    </row>
    <row r="4298" spans="2:6" x14ac:dyDescent="0.35">
      <c r="B4298" s="84">
        <v>4253</v>
      </c>
      <c r="C4298" s="113">
        <v>53.406013429932429</v>
      </c>
      <c r="D4298" s="250"/>
      <c r="F4298" s="250"/>
    </row>
    <row r="4299" spans="2:6" x14ac:dyDescent="0.35">
      <c r="B4299" s="84">
        <v>4254</v>
      </c>
      <c r="C4299" s="113">
        <v>60.018647987404087</v>
      </c>
      <c r="D4299" s="250"/>
      <c r="F4299" s="250"/>
    </row>
    <row r="4300" spans="2:6" x14ac:dyDescent="0.35">
      <c r="B4300" s="84">
        <v>4255</v>
      </c>
      <c r="C4300" s="113">
        <v>55.327101123506814</v>
      </c>
      <c r="D4300" s="250"/>
      <c r="F4300" s="250"/>
    </row>
    <row r="4301" spans="2:6" x14ac:dyDescent="0.35">
      <c r="B4301" s="84">
        <v>4256</v>
      </c>
      <c r="C4301" s="113">
        <v>51.298887000062386</v>
      </c>
      <c r="D4301" s="250"/>
      <c r="F4301" s="250"/>
    </row>
    <row r="4302" spans="2:6" x14ac:dyDescent="0.35">
      <c r="B4302" s="84">
        <v>4257</v>
      </c>
      <c r="C4302" s="113">
        <v>57.341828379978978</v>
      </c>
      <c r="D4302" s="250"/>
      <c r="F4302" s="250"/>
    </row>
    <row r="4303" spans="2:6" x14ac:dyDescent="0.35">
      <c r="B4303" s="84">
        <v>4258</v>
      </c>
      <c r="C4303" s="113">
        <v>0</v>
      </c>
      <c r="D4303" s="250"/>
      <c r="F4303" s="250"/>
    </row>
    <row r="4304" spans="2:6" x14ac:dyDescent="0.35">
      <c r="B4304" s="84">
        <v>4259</v>
      </c>
      <c r="C4304" s="113">
        <v>0</v>
      </c>
      <c r="D4304" s="250"/>
      <c r="F4304" s="250"/>
    </row>
    <row r="4305" spans="2:6" x14ac:dyDescent="0.35">
      <c r="B4305" s="84">
        <v>4260</v>
      </c>
      <c r="C4305" s="113">
        <v>6.9068253348290725</v>
      </c>
      <c r="D4305" s="250"/>
      <c r="F4305" s="250"/>
    </row>
    <row r="4306" spans="2:6" x14ac:dyDescent="0.35">
      <c r="B4306" s="84">
        <v>4261</v>
      </c>
      <c r="C4306" s="113">
        <v>2.9937902363958364</v>
      </c>
      <c r="D4306" s="250"/>
      <c r="F4306" s="250"/>
    </row>
    <row r="4307" spans="2:6" x14ac:dyDescent="0.35">
      <c r="B4307" s="84">
        <v>4262</v>
      </c>
      <c r="C4307" s="113">
        <v>4.7160809016731724</v>
      </c>
      <c r="D4307" s="250"/>
      <c r="F4307" s="250"/>
    </row>
    <row r="4308" spans="2:6" x14ac:dyDescent="0.35">
      <c r="B4308" s="84">
        <v>4263</v>
      </c>
      <c r="C4308" s="113">
        <v>6.1662340483686888</v>
      </c>
      <c r="D4308" s="250"/>
      <c r="F4308" s="250"/>
    </row>
    <row r="4309" spans="2:6" x14ac:dyDescent="0.35">
      <c r="B4309" s="84">
        <v>4264</v>
      </c>
      <c r="C4309" s="113">
        <v>82.963258173745857</v>
      </c>
      <c r="D4309" s="250"/>
      <c r="F4309" s="250"/>
    </row>
    <row r="4310" spans="2:6" x14ac:dyDescent="0.35">
      <c r="B4310" s="84">
        <v>4265</v>
      </c>
      <c r="C4310" s="113">
        <v>88.231113160575404</v>
      </c>
      <c r="D4310" s="250"/>
      <c r="F4310" s="250"/>
    </row>
    <row r="4311" spans="2:6" x14ac:dyDescent="0.35">
      <c r="B4311" s="84">
        <v>4266</v>
      </c>
      <c r="C4311" s="113">
        <v>96.127609916837557</v>
      </c>
      <c r="D4311" s="250"/>
      <c r="F4311" s="250"/>
    </row>
    <row r="4312" spans="2:6" x14ac:dyDescent="0.35">
      <c r="B4312" s="84">
        <v>4267</v>
      </c>
      <c r="C4312" s="113">
        <v>90.810335771935456</v>
      </c>
      <c r="D4312" s="250"/>
      <c r="F4312" s="250"/>
    </row>
    <row r="4313" spans="2:6" x14ac:dyDescent="0.35">
      <c r="B4313" s="84">
        <v>4268</v>
      </c>
      <c r="C4313" s="113">
        <v>82.446297380670543</v>
      </c>
      <c r="D4313" s="250"/>
      <c r="F4313" s="250"/>
    </row>
    <row r="4314" spans="2:6" x14ac:dyDescent="0.35">
      <c r="B4314" s="84">
        <v>4269</v>
      </c>
      <c r="C4314" s="113">
        <v>76.257049105906503</v>
      </c>
      <c r="D4314" s="250"/>
      <c r="F4314" s="250"/>
    </row>
    <row r="4315" spans="2:6" x14ac:dyDescent="0.35">
      <c r="B4315" s="84">
        <v>4270</v>
      </c>
      <c r="C4315" s="113">
        <v>64.075649902910584</v>
      </c>
      <c r="D4315" s="250"/>
      <c r="F4315" s="250"/>
    </row>
    <row r="4316" spans="2:6" x14ac:dyDescent="0.35">
      <c r="B4316" s="84">
        <v>4271</v>
      </c>
      <c r="C4316" s="113">
        <v>61.836432300928919</v>
      </c>
      <c r="D4316" s="250"/>
      <c r="F4316" s="250"/>
    </row>
    <row r="4317" spans="2:6" x14ac:dyDescent="0.35">
      <c r="B4317" s="84">
        <v>4272</v>
      </c>
      <c r="C4317" s="113">
        <v>59.755488526156455</v>
      </c>
      <c r="D4317" s="250"/>
      <c r="F4317" s="250"/>
    </row>
    <row r="4318" spans="2:6" x14ac:dyDescent="0.35">
      <c r="B4318" s="84">
        <v>4273</v>
      </c>
      <c r="C4318" s="113">
        <v>58.976031702025608</v>
      </c>
      <c r="D4318" s="250"/>
      <c r="F4318" s="250"/>
    </row>
    <row r="4319" spans="2:6" x14ac:dyDescent="0.35">
      <c r="B4319" s="84">
        <v>4274</v>
      </c>
      <c r="C4319" s="113">
        <v>59.229425557050057</v>
      </c>
      <c r="D4319" s="250"/>
      <c r="F4319" s="250"/>
    </row>
    <row r="4320" spans="2:6" x14ac:dyDescent="0.35">
      <c r="B4320" s="84">
        <v>4275</v>
      </c>
      <c r="C4320" s="113">
        <v>56.652979055523609</v>
      </c>
      <c r="D4320" s="250"/>
      <c r="F4320" s="250"/>
    </row>
    <row r="4321" spans="2:6" x14ac:dyDescent="0.35">
      <c r="B4321" s="84">
        <v>4276</v>
      </c>
      <c r="C4321" s="113">
        <v>55.97499790573594</v>
      </c>
      <c r="D4321" s="250"/>
      <c r="F4321" s="250"/>
    </row>
    <row r="4322" spans="2:6" x14ac:dyDescent="0.35">
      <c r="B4322" s="84">
        <v>4277</v>
      </c>
      <c r="C4322" s="113">
        <v>53.540329892945401</v>
      </c>
      <c r="D4322" s="250"/>
      <c r="F4322" s="250"/>
    </row>
    <row r="4323" spans="2:6" x14ac:dyDescent="0.35">
      <c r="B4323" s="84">
        <v>4278</v>
      </c>
      <c r="C4323" s="113">
        <v>52.112759710641008</v>
      </c>
      <c r="D4323" s="250"/>
      <c r="F4323" s="250"/>
    </row>
    <row r="4324" spans="2:6" x14ac:dyDescent="0.35">
      <c r="B4324" s="84">
        <v>4279</v>
      </c>
      <c r="C4324" s="113">
        <v>51.170989060494556</v>
      </c>
      <c r="D4324" s="250"/>
      <c r="F4324" s="250"/>
    </row>
    <row r="4325" spans="2:6" x14ac:dyDescent="0.35">
      <c r="B4325" s="84">
        <v>4280</v>
      </c>
      <c r="C4325" s="113">
        <v>48.990226809506218</v>
      </c>
      <c r="D4325" s="250"/>
      <c r="F4325" s="250"/>
    </row>
    <row r="4326" spans="2:6" x14ac:dyDescent="0.35">
      <c r="B4326" s="84">
        <v>4281</v>
      </c>
      <c r="C4326" s="113">
        <v>51.95944363068169</v>
      </c>
      <c r="D4326" s="250"/>
      <c r="F4326" s="250"/>
    </row>
    <row r="4327" spans="2:6" x14ac:dyDescent="0.35">
      <c r="B4327" s="84">
        <v>4282</v>
      </c>
      <c r="C4327" s="113">
        <v>0</v>
      </c>
      <c r="D4327" s="250"/>
      <c r="F4327" s="250"/>
    </row>
    <row r="4328" spans="2:6" x14ac:dyDescent="0.35">
      <c r="B4328" s="84">
        <v>4283</v>
      </c>
      <c r="C4328" s="113">
        <v>0</v>
      </c>
      <c r="D4328" s="250"/>
      <c r="F4328" s="250"/>
    </row>
    <row r="4329" spans="2:6" x14ac:dyDescent="0.35">
      <c r="B4329" s="84">
        <v>4284</v>
      </c>
      <c r="C4329" s="113">
        <v>0</v>
      </c>
      <c r="D4329" s="250"/>
      <c r="F4329" s="250"/>
    </row>
    <row r="4330" spans="2:6" x14ac:dyDescent="0.35">
      <c r="B4330" s="84">
        <v>4285</v>
      </c>
      <c r="C4330" s="113">
        <v>0</v>
      </c>
      <c r="D4330" s="250"/>
      <c r="F4330" s="250"/>
    </row>
    <row r="4331" spans="2:6" x14ac:dyDescent="0.35">
      <c r="B4331" s="84">
        <v>4286</v>
      </c>
      <c r="C4331" s="113">
        <v>0.17873611023521499</v>
      </c>
      <c r="D4331" s="250"/>
      <c r="F4331" s="250"/>
    </row>
    <row r="4332" spans="2:6" x14ac:dyDescent="0.35">
      <c r="B4332" s="84">
        <v>4287</v>
      </c>
      <c r="C4332" s="113">
        <v>2.5085026110156585</v>
      </c>
      <c r="D4332" s="250"/>
      <c r="F4332" s="250"/>
    </row>
    <row r="4333" spans="2:6" x14ac:dyDescent="0.35">
      <c r="B4333" s="84">
        <v>4288</v>
      </c>
      <c r="C4333" s="113">
        <v>72.185730383150059</v>
      </c>
      <c r="D4333" s="250"/>
      <c r="F4333" s="250"/>
    </row>
    <row r="4334" spans="2:6" x14ac:dyDescent="0.35">
      <c r="B4334" s="84">
        <v>4289</v>
      </c>
      <c r="C4334" s="113">
        <v>75.279517284547524</v>
      </c>
      <c r="D4334" s="250"/>
      <c r="F4334" s="250"/>
    </row>
    <row r="4335" spans="2:6" x14ac:dyDescent="0.35">
      <c r="B4335" s="84">
        <v>4290</v>
      </c>
      <c r="C4335" s="113">
        <v>88.932031671754146</v>
      </c>
      <c r="D4335" s="250"/>
      <c r="F4335" s="250"/>
    </row>
    <row r="4336" spans="2:6" x14ac:dyDescent="0.35">
      <c r="B4336" s="84">
        <v>4291</v>
      </c>
      <c r="C4336" s="113">
        <v>86.868692960110579</v>
      </c>
      <c r="D4336" s="250"/>
      <c r="F4336" s="250"/>
    </row>
    <row r="4337" spans="2:6" x14ac:dyDescent="0.35">
      <c r="B4337" s="84">
        <v>4292</v>
      </c>
      <c r="C4337" s="113">
        <v>77.201536799719889</v>
      </c>
      <c r="D4337" s="250"/>
      <c r="F4337" s="250"/>
    </row>
    <row r="4338" spans="2:6" x14ac:dyDescent="0.35">
      <c r="B4338" s="84">
        <v>4293</v>
      </c>
      <c r="C4338" s="113">
        <v>71.797947296587211</v>
      </c>
      <c r="D4338" s="250"/>
      <c r="F4338" s="250"/>
    </row>
    <row r="4339" spans="2:6" x14ac:dyDescent="0.35">
      <c r="B4339" s="84">
        <v>4294</v>
      </c>
      <c r="C4339" s="113">
        <v>60.849062104821371</v>
      </c>
      <c r="D4339" s="250"/>
      <c r="F4339" s="250"/>
    </row>
    <row r="4340" spans="2:6" x14ac:dyDescent="0.35">
      <c r="B4340" s="84">
        <v>4295</v>
      </c>
      <c r="C4340" s="113">
        <v>61.464433583226345</v>
      </c>
      <c r="D4340" s="250"/>
      <c r="F4340" s="250"/>
    </row>
    <row r="4341" spans="2:6" x14ac:dyDescent="0.35">
      <c r="B4341" s="84">
        <v>4296</v>
      </c>
      <c r="C4341" s="113">
        <v>53.237497656416238</v>
      </c>
      <c r="D4341" s="250"/>
      <c r="F4341" s="250"/>
    </row>
    <row r="4342" spans="2:6" x14ac:dyDescent="0.35">
      <c r="B4342" s="84">
        <v>4297</v>
      </c>
      <c r="C4342" s="113">
        <v>51.15354798379407</v>
      </c>
      <c r="D4342" s="250"/>
      <c r="F4342" s="250"/>
    </row>
    <row r="4343" spans="2:6" x14ac:dyDescent="0.35">
      <c r="B4343" s="84">
        <v>4298</v>
      </c>
      <c r="C4343" s="113">
        <v>48.937026816500591</v>
      </c>
      <c r="D4343" s="250"/>
      <c r="F4343" s="250"/>
    </row>
    <row r="4344" spans="2:6" x14ac:dyDescent="0.35">
      <c r="B4344" s="84">
        <v>4299</v>
      </c>
      <c r="C4344" s="113">
        <v>49.025372962251438</v>
      </c>
      <c r="D4344" s="250"/>
      <c r="F4344" s="250"/>
    </row>
    <row r="4345" spans="2:6" x14ac:dyDescent="0.35">
      <c r="B4345" s="84">
        <v>4300</v>
      </c>
      <c r="C4345" s="113">
        <v>51.364524445809188</v>
      </c>
      <c r="D4345" s="250"/>
      <c r="F4345" s="250"/>
    </row>
    <row r="4346" spans="2:6" x14ac:dyDescent="0.35">
      <c r="B4346" s="84">
        <v>4301</v>
      </c>
      <c r="C4346" s="113">
        <v>54.800313584686435</v>
      </c>
      <c r="D4346" s="250"/>
      <c r="F4346" s="250"/>
    </row>
    <row r="4347" spans="2:6" x14ac:dyDescent="0.35">
      <c r="B4347" s="84">
        <v>4302</v>
      </c>
      <c r="C4347" s="113">
        <v>61.956827009055054</v>
      </c>
      <c r="D4347" s="250"/>
      <c r="F4347" s="250"/>
    </row>
    <row r="4348" spans="2:6" x14ac:dyDescent="0.35">
      <c r="B4348" s="84">
        <v>4303</v>
      </c>
      <c r="C4348" s="113">
        <v>65.627096093316808</v>
      </c>
      <c r="D4348" s="250"/>
      <c r="F4348" s="250"/>
    </row>
    <row r="4349" spans="2:6" x14ac:dyDescent="0.35">
      <c r="B4349" s="84">
        <v>4304</v>
      </c>
      <c r="C4349" s="113">
        <v>62.171628236913548</v>
      </c>
      <c r="D4349" s="250"/>
      <c r="F4349" s="250"/>
    </row>
    <row r="4350" spans="2:6" x14ac:dyDescent="0.35">
      <c r="B4350" s="84">
        <v>4305</v>
      </c>
      <c r="C4350" s="113">
        <v>67.303453309347148</v>
      </c>
      <c r="D4350" s="250"/>
      <c r="F4350" s="250"/>
    </row>
    <row r="4351" spans="2:6" x14ac:dyDescent="0.35">
      <c r="B4351" s="84">
        <v>4306</v>
      </c>
      <c r="C4351" s="113">
        <v>4.5100621518070101</v>
      </c>
      <c r="D4351" s="250"/>
      <c r="F4351" s="250"/>
    </row>
    <row r="4352" spans="2:6" x14ac:dyDescent="0.35">
      <c r="B4352" s="84">
        <v>4307</v>
      </c>
      <c r="C4352" s="113">
        <v>7.5459551769323676</v>
      </c>
      <c r="D4352" s="250"/>
      <c r="F4352" s="250"/>
    </row>
    <row r="4353" spans="2:6" x14ac:dyDescent="0.35">
      <c r="B4353" s="84">
        <v>4308</v>
      </c>
      <c r="C4353" s="113">
        <v>15.838265517276263</v>
      </c>
      <c r="D4353" s="250"/>
      <c r="F4353" s="250"/>
    </row>
    <row r="4354" spans="2:6" x14ac:dyDescent="0.35">
      <c r="B4354" s="84">
        <v>4309</v>
      </c>
      <c r="C4354" s="113">
        <v>19.928703956003943</v>
      </c>
      <c r="D4354" s="250"/>
      <c r="F4354" s="250"/>
    </row>
    <row r="4355" spans="2:6" x14ac:dyDescent="0.35">
      <c r="B4355" s="84">
        <v>4310</v>
      </c>
      <c r="C4355" s="113">
        <v>27.404436697500049</v>
      </c>
      <c r="D4355" s="250"/>
      <c r="F4355" s="250"/>
    </row>
    <row r="4356" spans="2:6" x14ac:dyDescent="0.35">
      <c r="B4356" s="84">
        <v>4311</v>
      </c>
      <c r="C4356" s="113">
        <v>34.850760358625081</v>
      </c>
      <c r="D4356" s="250"/>
      <c r="F4356" s="250"/>
    </row>
    <row r="4357" spans="2:6" x14ac:dyDescent="0.35">
      <c r="B4357" s="84">
        <v>4312</v>
      </c>
      <c r="C4357" s="113">
        <v>114.49891738243923</v>
      </c>
      <c r="D4357" s="250"/>
      <c r="F4357" s="250"/>
    </row>
    <row r="4358" spans="2:6" x14ac:dyDescent="0.35">
      <c r="B4358" s="84">
        <v>4313</v>
      </c>
      <c r="C4358" s="113">
        <v>105.47606484542732</v>
      </c>
      <c r="D4358" s="250"/>
      <c r="F4358" s="250"/>
    </row>
    <row r="4359" spans="2:6" x14ac:dyDescent="0.35">
      <c r="B4359" s="84">
        <v>4314</v>
      </c>
      <c r="C4359" s="113">
        <v>110.6265381285275</v>
      </c>
      <c r="D4359" s="250"/>
      <c r="F4359" s="250"/>
    </row>
    <row r="4360" spans="2:6" x14ac:dyDescent="0.35">
      <c r="B4360" s="84">
        <v>4315</v>
      </c>
      <c r="C4360" s="113">
        <v>100.03671274523207</v>
      </c>
      <c r="D4360" s="250"/>
      <c r="F4360" s="250"/>
    </row>
    <row r="4361" spans="2:6" x14ac:dyDescent="0.35">
      <c r="B4361" s="84">
        <v>4316</v>
      </c>
      <c r="C4361" s="113">
        <v>80.519169439403939</v>
      </c>
      <c r="D4361" s="250"/>
      <c r="F4361" s="250"/>
    </row>
    <row r="4362" spans="2:6" x14ac:dyDescent="0.35">
      <c r="B4362" s="84">
        <v>4317</v>
      </c>
      <c r="C4362" s="113">
        <v>79.111853783425872</v>
      </c>
      <c r="D4362" s="250"/>
      <c r="F4362" s="250"/>
    </row>
    <row r="4363" spans="2:6" x14ac:dyDescent="0.35">
      <c r="B4363" s="84">
        <v>4318</v>
      </c>
      <c r="C4363" s="113">
        <v>65.439069972140729</v>
      </c>
      <c r="D4363" s="250"/>
      <c r="F4363" s="250"/>
    </row>
    <row r="4364" spans="2:6" x14ac:dyDescent="0.35">
      <c r="B4364" s="84">
        <v>4319</v>
      </c>
      <c r="C4364" s="113">
        <v>63.85109063987786</v>
      </c>
      <c r="D4364" s="250"/>
      <c r="F4364" s="250"/>
    </row>
    <row r="4365" spans="2:6" x14ac:dyDescent="0.35">
      <c r="B4365" s="84">
        <v>4320</v>
      </c>
      <c r="C4365" s="113">
        <v>57.355950778469065</v>
      </c>
      <c r="D4365" s="250"/>
      <c r="F4365" s="250"/>
    </row>
    <row r="4366" spans="2:6" x14ac:dyDescent="0.35">
      <c r="B4366" s="84">
        <v>4321</v>
      </c>
      <c r="C4366" s="113">
        <v>53.498006227691789</v>
      </c>
      <c r="D4366" s="250"/>
      <c r="F4366" s="250"/>
    </row>
    <row r="4367" spans="2:6" x14ac:dyDescent="0.35">
      <c r="B4367" s="84">
        <v>4322</v>
      </c>
      <c r="C4367" s="113">
        <v>53.074078166241499</v>
      </c>
      <c r="D4367" s="250"/>
      <c r="F4367" s="250"/>
    </row>
    <row r="4368" spans="2:6" x14ac:dyDescent="0.35">
      <c r="B4368" s="84">
        <v>4323</v>
      </c>
      <c r="C4368" s="113">
        <v>48.573039192213514</v>
      </c>
      <c r="D4368" s="250"/>
      <c r="F4368" s="250"/>
    </row>
    <row r="4369" spans="2:6" x14ac:dyDescent="0.35">
      <c r="B4369" s="84">
        <v>4324</v>
      </c>
      <c r="C4369" s="113">
        <v>49.593655065005912</v>
      </c>
      <c r="D4369" s="250"/>
      <c r="F4369" s="250"/>
    </row>
    <row r="4370" spans="2:6" x14ac:dyDescent="0.35">
      <c r="B4370" s="84">
        <v>4325</v>
      </c>
      <c r="C4370" s="113">
        <v>52.307987957170916</v>
      </c>
      <c r="D4370" s="250"/>
      <c r="F4370" s="250"/>
    </row>
    <row r="4371" spans="2:6" x14ac:dyDescent="0.35">
      <c r="B4371" s="84">
        <v>4326</v>
      </c>
      <c r="C4371" s="113">
        <v>65.568876716885782</v>
      </c>
      <c r="D4371" s="250"/>
      <c r="F4371" s="250"/>
    </row>
    <row r="4372" spans="2:6" x14ac:dyDescent="0.35">
      <c r="B4372" s="84">
        <v>4327</v>
      </c>
      <c r="C4372" s="113">
        <v>65.524636407807449</v>
      </c>
      <c r="D4372" s="250"/>
      <c r="F4372" s="250"/>
    </row>
    <row r="4373" spans="2:6" x14ac:dyDescent="0.35">
      <c r="B4373" s="84">
        <v>4328</v>
      </c>
      <c r="C4373" s="113">
        <v>67.86960300739409</v>
      </c>
      <c r="D4373" s="250"/>
      <c r="F4373" s="250"/>
    </row>
    <row r="4374" spans="2:6" x14ac:dyDescent="0.35">
      <c r="B4374" s="84">
        <v>4329</v>
      </c>
      <c r="C4374" s="113">
        <v>71.532934654489637</v>
      </c>
      <c r="D4374" s="250"/>
      <c r="F4374" s="250"/>
    </row>
    <row r="4375" spans="2:6" x14ac:dyDescent="0.35">
      <c r="B4375" s="84">
        <v>4330</v>
      </c>
      <c r="C4375" s="113">
        <v>12.309039583883703</v>
      </c>
      <c r="D4375" s="250"/>
      <c r="F4375" s="250"/>
    </row>
    <row r="4376" spans="2:6" x14ac:dyDescent="0.35">
      <c r="B4376" s="84">
        <v>4331</v>
      </c>
      <c r="C4376" s="113">
        <v>17.441817125839361</v>
      </c>
      <c r="D4376" s="250"/>
      <c r="F4376" s="250"/>
    </row>
    <row r="4377" spans="2:6" x14ac:dyDescent="0.35">
      <c r="B4377" s="84">
        <v>4332</v>
      </c>
      <c r="C4377" s="113">
        <v>29.84176568165126</v>
      </c>
      <c r="D4377" s="250"/>
      <c r="F4377" s="250"/>
    </row>
    <row r="4378" spans="2:6" x14ac:dyDescent="0.35">
      <c r="B4378" s="84">
        <v>4333</v>
      </c>
      <c r="C4378" s="113">
        <v>48.419760209524966</v>
      </c>
      <c r="D4378" s="250"/>
      <c r="F4378" s="250"/>
    </row>
    <row r="4379" spans="2:6" x14ac:dyDescent="0.35">
      <c r="B4379" s="84">
        <v>4334</v>
      </c>
      <c r="C4379" s="113">
        <v>72.388971656455041</v>
      </c>
      <c r="D4379" s="250"/>
      <c r="F4379" s="250"/>
    </row>
    <row r="4380" spans="2:6" x14ac:dyDescent="0.35">
      <c r="B4380" s="84">
        <v>4335</v>
      </c>
      <c r="C4380" s="113">
        <v>103.62773304106008</v>
      </c>
      <c r="D4380" s="250"/>
      <c r="F4380" s="250"/>
    </row>
    <row r="4381" spans="2:6" x14ac:dyDescent="0.35">
      <c r="B4381" s="84">
        <v>4336</v>
      </c>
      <c r="C4381" s="113">
        <v>186.61800175066895</v>
      </c>
      <c r="D4381" s="250"/>
      <c r="F4381" s="250"/>
    </row>
    <row r="4382" spans="2:6" x14ac:dyDescent="0.35">
      <c r="B4382" s="84">
        <v>4337</v>
      </c>
      <c r="C4382" s="113">
        <v>183.39391786718474</v>
      </c>
      <c r="D4382" s="250"/>
      <c r="F4382" s="250"/>
    </row>
    <row r="4383" spans="2:6" x14ac:dyDescent="0.35">
      <c r="B4383" s="84">
        <v>4338</v>
      </c>
      <c r="C4383" s="113">
        <v>186.36300664150565</v>
      </c>
      <c r="D4383" s="250"/>
      <c r="F4383" s="250"/>
    </row>
    <row r="4384" spans="2:6" x14ac:dyDescent="0.35">
      <c r="B4384" s="84">
        <v>4339</v>
      </c>
      <c r="C4384" s="113">
        <v>161.45022575771492</v>
      </c>
      <c r="D4384" s="250"/>
      <c r="F4384" s="250"/>
    </row>
    <row r="4385" spans="2:6" x14ac:dyDescent="0.35">
      <c r="B4385" s="84">
        <v>4340</v>
      </c>
      <c r="C4385" s="113">
        <v>125.30157646157164</v>
      </c>
      <c r="D4385" s="250"/>
      <c r="F4385" s="250"/>
    </row>
    <row r="4386" spans="2:6" x14ac:dyDescent="0.35">
      <c r="B4386" s="84">
        <v>4341</v>
      </c>
      <c r="C4386" s="113">
        <v>91.326150996697876</v>
      </c>
      <c r="D4386" s="250"/>
      <c r="F4386" s="250"/>
    </row>
    <row r="4387" spans="2:6" x14ac:dyDescent="0.35">
      <c r="B4387" s="84">
        <v>4342</v>
      </c>
      <c r="C4387" s="113">
        <v>68.043335994405751</v>
      </c>
      <c r="D4387" s="250"/>
      <c r="F4387" s="250"/>
    </row>
    <row r="4388" spans="2:6" x14ac:dyDescent="0.35">
      <c r="B4388" s="84">
        <v>4343</v>
      </c>
      <c r="C4388" s="113">
        <v>65.986228185444247</v>
      </c>
      <c r="D4388" s="250"/>
      <c r="F4388" s="250"/>
    </row>
    <row r="4389" spans="2:6" x14ac:dyDescent="0.35">
      <c r="B4389" s="84">
        <v>4344</v>
      </c>
      <c r="C4389" s="113">
        <v>57.475451743191485</v>
      </c>
      <c r="D4389" s="250"/>
      <c r="F4389" s="250"/>
    </row>
    <row r="4390" spans="2:6" x14ac:dyDescent="0.35">
      <c r="B4390" s="84">
        <v>4345</v>
      </c>
      <c r="C4390" s="113">
        <v>56.614892376632895</v>
      </c>
      <c r="D4390" s="250"/>
      <c r="F4390" s="250"/>
    </row>
    <row r="4391" spans="2:6" x14ac:dyDescent="0.35">
      <c r="B4391" s="84">
        <v>4346</v>
      </c>
      <c r="C4391" s="113">
        <v>53.442760249168472</v>
      </c>
      <c r="D4391" s="250"/>
      <c r="F4391" s="250"/>
    </row>
    <row r="4392" spans="2:6" x14ac:dyDescent="0.35">
      <c r="B4392" s="84">
        <v>4347</v>
      </c>
      <c r="C4392" s="113">
        <v>51.240435547821598</v>
      </c>
      <c r="D4392" s="250"/>
      <c r="F4392" s="250"/>
    </row>
    <row r="4393" spans="2:6" x14ac:dyDescent="0.35">
      <c r="B4393" s="84">
        <v>4348</v>
      </c>
      <c r="C4393" s="113">
        <v>52.759054826190003</v>
      </c>
      <c r="D4393" s="250"/>
      <c r="F4393" s="250"/>
    </row>
    <row r="4394" spans="2:6" x14ac:dyDescent="0.35">
      <c r="B4394" s="84">
        <v>4349</v>
      </c>
      <c r="C4394" s="113">
        <v>54.808046835427916</v>
      </c>
      <c r="D4394" s="250"/>
      <c r="F4394" s="250"/>
    </row>
    <row r="4395" spans="2:6" x14ac:dyDescent="0.35">
      <c r="B4395" s="84">
        <v>4350</v>
      </c>
      <c r="C4395" s="113">
        <v>70.702843236877968</v>
      </c>
      <c r="D4395" s="250"/>
      <c r="F4395" s="250"/>
    </row>
    <row r="4396" spans="2:6" x14ac:dyDescent="0.35">
      <c r="B4396" s="84">
        <v>4351</v>
      </c>
      <c r="C4396" s="113">
        <v>73.205967521973278</v>
      </c>
      <c r="D4396" s="250"/>
      <c r="F4396" s="250"/>
    </row>
    <row r="4397" spans="2:6" x14ac:dyDescent="0.35">
      <c r="B4397" s="84">
        <v>4352</v>
      </c>
      <c r="C4397" s="113">
        <v>73.923201800716612</v>
      </c>
      <c r="D4397" s="250"/>
      <c r="F4397" s="250"/>
    </row>
    <row r="4398" spans="2:6" x14ac:dyDescent="0.35">
      <c r="B4398" s="84">
        <v>4353</v>
      </c>
      <c r="C4398" s="113">
        <v>76.833188799032612</v>
      </c>
      <c r="D4398" s="250"/>
      <c r="F4398" s="250"/>
    </row>
    <row r="4399" spans="2:6" x14ac:dyDescent="0.35">
      <c r="B4399" s="84">
        <v>4354</v>
      </c>
      <c r="C4399" s="113">
        <v>82.306296065790434</v>
      </c>
      <c r="D4399" s="250"/>
      <c r="F4399" s="250"/>
    </row>
    <row r="4400" spans="2:6" x14ac:dyDescent="0.35">
      <c r="B4400" s="84">
        <v>4355</v>
      </c>
      <c r="C4400" s="113">
        <v>95.187902558418088</v>
      </c>
      <c r="D4400" s="250"/>
      <c r="F4400" s="250"/>
    </row>
    <row r="4401" spans="2:6" x14ac:dyDescent="0.35">
      <c r="B4401" s="84">
        <v>4356</v>
      </c>
      <c r="C4401" s="113">
        <v>107.27691139673021</v>
      </c>
      <c r="D4401" s="250"/>
      <c r="F4401" s="250"/>
    </row>
    <row r="4402" spans="2:6" x14ac:dyDescent="0.35">
      <c r="B4402" s="84">
        <v>4357</v>
      </c>
      <c r="C4402" s="113">
        <v>139.51373882876109</v>
      </c>
      <c r="D4402" s="250"/>
      <c r="F4402" s="250"/>
    </row>
    <row r="4403" spans="2:6" x14ac:dyDescent="0.35">
      <c r="B4403" s="84">
        <v>4358</v>
      </c>
      <c r="C4403" s="113">
        <v>165.34619119766799</v>
      </c>
      <c r="D4403" s="250"/>
      <c r="F4403" s="250"/>
    </row>
    <row r="4404" spans="2:6" x14ac:dyDescent="0.35">
      <c r="B4404" s="84">
        <v>4359</v>
      </c>
      <c r="C4404" s="113">
        <v>208.6508709527362</v>
      </c>
      <c r="D4404" s="250"/>
      <c r="F4404" s="250"/>
    </row>
    <row r="4405" spans="2:6" x14ac:dyDescent="0.35">
      <c r="B4405" s="84">
        <v>4360</v>
      </c>
      <c r="C4405" s="113">
        <v>247.07020632727443</v>
      </c>
      <c r="D4405" s="250"/>
      <c r="F4405" s="250"/>
    </row>
    <row r="4406" spans="2:6" x14ac:dyDescent="0.35">
      <c r="B4406" s="84">
        <v>4361</v>
      </c>
      <c r="C4406" s="113">
        <v>285.07253347780176</v>
      </c>
      <c r="D4406" s="250"/>
      <c r="F4406" s="250"/>
    </row>
    <row r="4407" spans="2:6" x14ac:dyDescent="0.35">
      <c r="B4407" s="84">
        <v>4362</v>
      </c>
      <c r="C4407" s="113">
        <v>224.47124720570636</v>
      </c>
      <c r="D4407" s="250"/>
      <c r="F4407" s="250"/>
    </row>
    <row r="4408" spans="2:6" x14ac:dyDescent="0.35">
      <c r="B4408" s="84">
        <v>4363</v>
      </c>
      <c r="C4408" s="113">
        <v>189.77708855658196</v>
      </c>
      <c r="D4408" s="250"/>
      <c r="F4408" s="250"/>
    </row>
    <row r="4409" spans="2:6" x14ac:dyDescent="0.35">
      <c r="B4409" s="84">
        <v>4364</v>
      </c>
      <c r="C4409" s="113">
        <v>120.5754573620999</v>
      </c>
      <c r="D4409" s="250"/>
      <c r="F4409" s="250"/>
    </row>
    <row r="4410" spans="2:6" x14ac:dyDescent="0.35">
      <c r="B4410" s="84">
        <v>4365</v>
      </c>
      <c r="C4410" s="113">
        <v>87.97472039986387</v>
      </c>
      <c r="D4410" s="250"/>
      <c r="F4410" s="250"/>
    </row>
    <row r="4411" spans="2:6" x14ac:dyDescent="0.35">
      <c r="B4411" s="84">
        <v>4366</v>
      </c>
      <c r="C4411" s="113">
        <v>71.600814073607154</v>
      </c>
      <c r="D4411" s="250"/>
      <c r="F4411" s="250"/>
    </row>
    <row r="4412" spans="2:6" x14ac:dyDescent="0.35">
      <c r="B4412" s="84">
        <v>4367</v>
      </c>
      <c r="C4412" s="113">
        <v>66.031519612316401</v>
      </c>
      <c r="D4412" s="250"/>
      <c r="F4412" s="250"/>
    </row>
    <row r="4413" spans="2:6" x14ac:dyDescent="0.35">
      <c r="B4413" s="84">
        <v>4368</v>
      </c>
      <c r="C4413" s="113">
        <v>53.817370826603032</v>
      </c>
      <c r="D4413" s="250"/>
      <c r="F4413" s="250"/>
    </row>
    <row r="4414" spans="2:6" x14ac:dyDescent="0.35">
      <c r="B4414" s="84">
        <v>4369</v>
      </c>
      <c r="C4414" s="113">
        <v>53.439152002111001</v>
      </c>
      <c r="D4414" s="250"/>
      <c r="F4414" s="250"/>
    </row>
    <row r="4415" spans="2:6" x14ac:dyDescent="0.35">
      <c r="B4415" s="84">
        <v>4370</v>
      </c>
      <c r="C4415" s="113">
        <v>50.795418148996887</v>
      </c>
      <c r="D4415" s="250"/>
      <c r="F4415" s="250"/>
    </row>
    <row r="4416" spans="2:6" x14ac:dyDescent="0.35">
      <c r="B4416" s="84">
        <v>4371</v>
      </c>
      <c r="C4416" s="113">
        <v>49.499640148999212</v>
      </c>
      <c r="D4416" s="250"/>
      <c r="F4416" s="250"/>
    </row>
    <row r="4417" spans="2:6" x14ac:dyDescent="0.35">
      <c r="B4417" s="84">
        <v>4372</v>
      </c>
      <c r="C4417" s="113">
        <v>47.992009283299559</v>
      </c>
      <c r="D4417" s="250"/>
      <c r="F4417" s="250"/>
    </row>
    <row r="4418" spans="2:6" x14ac:dyDescent="0.35">
      <c r="B4418" s="84">
        <v>4373</v>
      </c>
      <c r="C4418" s="113">
        <v>51.64367716903682</v>
      </c>
      <c r="D4418" s="250"/>
      <c r="F4418" s="250"/>
    </row>
    <row r="4419" spans="2:6" x14ac:dyDescent="0.35">
      <c r="B4419" s="84">
        <v>4374</v>
      </c>
      <c r="C4419" s="113">
        <v>66.489778381185744</v>
      </c>
      <c r="D4419" s="250"/>
      <c r="F4419" s="250"/>
    </row>
    <row r="4420" spans="2:6" x14ac:dyDescent="0.35">
      <c r="B4420" s="84">
        <v>4375</v>
      </c>
      <c r="C4420" s="113">
        <v>67.909337137828928</v>
      </c>
      <c r="D4420" s="250"/>
      <c r="F4420" s="250"/>
    </row>
    <row r="4421" spans="2:6" x14ac:dyDescent="0.35">
      <c r="B4421" s="84">
        <v>4376</v>
      </c>
      <c r="C4421" s="113">
        <v>70.652162970812952</v>
      </c>
      <c r="D4421" s="250"/>
      <c r="F4421" s="250"/>
    </row>
    <row r="4422" spans="2:6" x14ac:dyDescent="0.35">
      <c r="B4422" s="84">
        <v>4377</v>
      </c>
      <c r="C4422" s="113">
        <v>73.313722179105426</v>
      </c>
      <c r="D4422" s="250"/>
      <c r="F4422" s="250"/>
    </row>
    <row r="4423" spans="2:6" x14ac:dyDescent="0.35">
      <c r="B4423" s="84">
        <v>4378</v>
      </c>
      <c r="C4423" s="113">
        <v>73.167083043819488</v>
      </c>
      <c r="D4423" s="250"/>
      <c r="F4423" s="250"/>
    </row>
    <row r="4424" spans="2:6" x14ac:dyDescent="0.35">
      <c r="B4424" s="84">
        <v>4379</v>
      </c>
      <c r="C4424" s="113">
        <v>79.70483622593494</v>
      </c>
      <c r="D4424" s="250"/>
      <c r="F4424" s="250"/>
    </row>
    <row r="4425" spans="2:6" x14ac:dyDescent="0.35">
      <c r="B4425" s="84">
        <v>4380</v>
      </c>
      <c r="C4425" s="113">
        <v>89.67591117716151</v>
      </c>
      <c r="D4425" s="250"/>
      <c r="F4425" s="250"/>
    </row>
    <row r="4426" spans="2:6" x14ac:dyDescent="0.35">
      <c r="B4426" s="84">
        <v>4381</v>
      </c>
      <c r="C4426" s="113">
        <v>94.718516826720531</v>
      </c>
      <c r="D4426" s="250"/>
      <c r="F4426" s="250"/>
    </row>
    <row r="4427" spans="2:6" x14ac:dyDescent="0.35">
      <c r="B4427" s="84">
        <v>4382</v>
      </c>
      <c r="C4427" s="113">
        <v>95.884407067364705</v>
      </c>
      <c r="D4427" s="250"/>
      <c r="F4427" s="250"/>
    </row>
    <row r="4428" spans="2:6" x14ac:dyDescent="0.35">
      <c r="B4428" s="84">
        <v>4383</v>
      </c>
      <c r="C4428" s="113">
        <v>100.45536502010398</v>
      </c>
      <c r="D4428" s="250"/>
      <c r="F4428" s="250"/>
    </row>
    <row r="4429" spans="2:6" x14ac:dyDescent="0.35">
      <c r="B4429" s="84">
        <v>4384</v>
      </c>
      <c r="C4429" s="113">
        <v>115.90140851621199</v>
      </c>
      <c r="D4429" s="250"/>
      <c r="F4429" s="250"/>
    </row>
    <row r="4430" spans="2:6" x14ac:dyDescent="0.35">
      <c r="B4430" s="84">
        <v>4385</v>
      </c>
      <c r="C4430" s="113">
        <v>113.46817915490087</v>
      </c>
      <c r="D4430" s="250"/>
      <c r="F4430" s="250"/>
    </row>
    <row r="4431" spans="2:6" x14ac:dyDescent="0.35">
      <c r="B4431" s="84">
        <v>4386</v>
      </c>
      <c r="C4431" s="113">
        <v>99.929835697122158</v>
      </c>
      <c r="D4431" s="250"/>
      <c r="F4431" s="250"/>
    </row>
    <row r="4432" spans="2:6" x14ac:dyDescent="0.35">
      <c r="B4432" s="84">
        <v>4387</v>
      </c>
      <c r="C4432" s="113">
        <v>92.256485107936328</v>
      </c>
      <c r="D4432" s="250"/>
      <c r="F4432" s="250"/>
    </row>
    <row r="4433" spans="2:6" x14ac:dyDescent="0.35">
      <c r="B4433" s="84">
        <v>4388</v>
      </c>
      <c r="C4433" s="113">
        <v>83.323424623582568</v>
      </c>
      <c r="D4433" s="250"/>
      <c r="F4433" s="250"/>
    </row>
    <row r="4434" spans="2:6" x14ac:dyDescent="0.35">
      <c r="B4434" s="84">
        <v>4389</v>
      </c>
      <c r="C4434" s="113">
        <v>78.856461331430097</v>
      </c>
      <c r="D4434" s="250"/>
      <c r="F4434" s="250"/>
    </row>
    <row r="4435" spans="2:6" x14ac:dyDescent="0.35">
      <c r="B4435" s="84">
        <v>4390</v>
      </c>
      <c r="C4435" s="113">
        <v>66.301418241929213</v>
      </c>
      <c r="D4435" s="250"/>
      <c r="F4435" s="250"/>
    </row>
    <row r="4436" spans="2:6" x14ac:dyDescent="0.35">
      <c r="B4436" s="84">
        <v>4391</v>
      </c>
      <c r="C4436" s="113">
        <v>61.773146913701069</v>
      </c>
      <c r="D4436" s="250"/>
      <c r="F4436" s="250"/>
    </row>
    <row r="4437" spans="2:6" x14ac:dyDescent="0.35">
      <c r="B4437" s="84">
        <v>4392</v>
      </c>
      <c r="C4437" s="113">
        <v>54.401348645902353</v>
      </c>
      <c r="D4437" s="250"/>
      <c r="F4437" s="250"/>
    </row>
    <row r="4438" spans="2:6" x14ac:dyDescent="0.35">
      <c r="B4438" s="84">
        <v>4393</v>
      </c>
      <c r="C4438" s="113">
        <v>56.302429341321627</v>
      </c>
      <c r="D4438" s="250"/>
      <c r="F4438" s="250"/>
    </row>
    <row r="4439" spans="2:6" x14ac:dyDescent="0.35">
      <c r="B4439" s="84">
        <v>4394</v>
      </c>
      <c r="C4439" s="113">
        <v>53.718409462434323</v>
      </c>
      <c r="D4439" s="250"/>
      <c r="F4439" s="250"/>
    </row>
    <row r="4440" spans="2:6" x14ac:dyDescent="0.35">
      <c r="B4440" s="84">
        <v>4395</v>
      </c>
      <c r="C4440" s="113">
        <v>49.72992133550644</v>
      </c>
      <c r="D4440" s="250"/>
      <c r="F4440" s="250"/>
    </row>
    <row r="4441" spans="2:6" x14ac:dyDescent="0.35">
      <c r="B4441" s="84">
        <v>4396</v>
      </c>
      <c r="C4441" s="113">
        <v>49.776842978017022</v>
      </c>
      <c r="D4441" s="250"/>
      <c r="F4441" s="250"/>
    </row>
    <row r="4442" spans="2:6" x14ac:dyDescent="0.35">
      <c r="B4442" s="84">
        <v>4397</v>
      </c>
      <c r="C4442" s="113">
        <v>47.593845309614522</v>
      </c>
      <c r="D4442" s="250"/>
      <c r="F4442" s="250"/>
    </row>
    <row r="4443" spans="2:6" x14ac:dyDescent="0.35">
      <c r="B4443" s="84">
        <v>4398</v>
      </c>
      <c r="C4443" s="113">
        <v>54.948507868992216</v>
      </c>
      <c r="D4443" s="250"/>
      <c r="F4443" s="250"/>
    </row>
    <row r="4444" spans="2:6" x14ac:dyDescent="0.35">
      <c r="B4444" s="84">
        <v>4399</v>
      </c>
      <c r="C4444" s="113">
        <v>55.860439907475197</v>
      </c>
      <c r="D4444" s="250"/>
      <c r="F4444" s="250"/>
    </row>
    <row r="4445" spans="2:6" x14ac:dyDescent="0.35">
      <c r="B4445" s="84">
        <v>4400</v>
      </c>
      <c r="C4445" s="113">
        <v>56.863854835968567</v>
      </c>
      <c r="D4445" s="250"/>
      <c r="F4445" s="250"/>
    </row>
    <row r="4446" spans="2:6" x14ac:dyDescent="0.35">
      <c r="B4446" s="84">
        <v>4401</v>
      </c>
      <c r="C4446" s="113">
        <v>59.914983995135231</v>
      </c>
      <c r="D4446" s="250"/>
      <c r="F4446" s="250"/>
    </row>
    <row r="4447" spans="2:6" x14ac:dyDescent="0.35">
      <c r="B4447" s="84">
        <v>4402</v>
      </c>
      <c r="C4447" s="113">
        <v>62.331352835774602</v>
      </c>
      <c r="D4447" s="250"/>
      <c r="F4447" s="250"/>
    </row>
    <row r="4448" spans="2:6" x14ac:dyDescent="0.35">
      <c r="B4448" s="84">
        <v>4403</v>
      </c>
      <c r="C4448" s="113">
        <v>67.275619689485339</v>
      </c>
      <c r="D4448" s="250"/>
      <c r="F4448" s="250"/>
    </row>
    <row r="4449" spans="2:6" x14ac:dyDescent="0.35">
      <c r="B4449" s="84">
        <v>4404</v>
      </c>
      <c r="C4449" s="113">
        <v>70.566068243418655</v>
      </c>
      <c r="D4449" s="250"/>
      <c r="F4449" s="250"/>
    </row>
    <row r="4450" spans="2:6" x14ac:dyDescent="0.35">
      <c r="B4450" s="84">
        <v>4405</v>
      </c>
      <c r="C4450" s="113">
        <v>72.40951510494672</v>
      </c>
      <c r="D4450" s="250"/>
      <c r="F4450" s="250"/>
    </row>
    <row r="4451" spans="2:6" x14ac:dyDescent="0.35">
      <c r="B4451" s="84">
        <v>4406</v>
      </c>
      <c r="C4451" s="113">
        <v>74.624532750473364</v>
      </c>
      <c r="D4451" s="250"/>
      <c r="F4451" s="250"/>
    </row>
    <row r="4452" spans="2:6" x14ac:dyDescent="0.35">
      <c r="B4452" s="84">
        <v>4407</v>
      </c>
      <c r="C4452" s="113">
        <v>71.861931008819184</v>
      </c>
      <c r="D4452" s="250"/>
      <c r="F4452" s="250"/>
    </row>
    <row r="4453" spans="2:6" x14ac:dyDescent="0.35">
      <c r="B4453" s="84">
        <v>4408</v>
      </c>
      <c r="C4453" s="113">
        <v>77.267452124425176</v>
      </c>
      <c r="D4453" s="250"/>
      <c r="F4453" s="250"/>
    </row>
    <row r="4454" spans="2:6" x14ac:dyDescent="0.35">
      <c r="B4454" s="84">
        <v>4409</v>
      </c>
      <c r="C4454" s="113">
        <v>82.347329940814944</v>
      </c>
      <c r="D4454" s="250"/>
      <c r="F4454" s="250"/>
    </row>
    <row r="4455" spans="2:6" x14ac:dyDescent="0.35">
      <c r="B4455" s="84">
        <v>4410</v>
      </c>
      <c r="C4455" s="113">
        <v>96.90188143092837</v>
      </c>
      <c r="D4455" s="250"/>
      <c r="F4455" s="250"/>
    </row>
    <row r="4456" spans="2:6" x14ac:dyDescent="0.35">
      <c r="B4456" s="84">
        <v>4411</v>
      </c>
      <c r="C4456" s="113">
        <v>80.163748705042224</v>
      </c>
      <c r="D4456" s="250"/>
      <c r="F4456" s="250"/>
    </row>
    <row r="4457" spans="2:6" x14ac:dyDescent="0.35">
      <c r="B4457" s="84">
        <v>4412</v>
      </c>
      <c r="C4457" s="113">
        <v>80.087050819919327</v>
      </c>
      <c r="D4457" s="250"/>
      <c r="F4457" s="250"/>
    </row>
    <row r="4458" spans="2:6" x14ac:dyDescent="0.35">
      <c r="B4458" s="84">
        <v>4413</v>
      </c>
      <c r="C4458" s="113">
        <v>70.816627461277164</v>
      </c>
      <c r="D4458" s="250"/>
      <c r="F4458" s="250"/>
    </row>
    <row r="4459" spans="2:6" x14ac:dyDescent="0.35">
      <c r="B4459" s="84">
        <v>4414</v>
      </c>
      <c r="C4459" s="113">
        <v>63.355483784448644</v>
      </c>
      <c r="D4459" s="250"/>
      <c r="F4459" s="250"/>
    </row>
    <row r="4460" spans="2:6" x14ac:dyDescent="0.35">
      <c r="B4460" s="84">
        <v>4415</v>
      </c>
      <c r="C4460" s="113">
        <v>59.043936330338589</v>
      </c>
      <c r="D4460" s="250"/>
      <c r="F4460" s="250"/>
    </row>
    <row r="4461" spans="2:6" x14ac:dyDescent="0.35">
      <c r="B4461" s="84">
        <v>4416</v>
      </c>
      <c r="C4461" s="113">
        <v>54.401348645902353</v>
      </c>
      <c r="D4461" s="250"/>
      <c r="F4461" s="250"/>
    </row>
    <row r="4462" spans="2:6" x14ac:dyDescent="0.35">
      <c r="B4462" s="84">
        <v>4417</v>
      </c>
      <c r="C4462" s="113">
        <v>55.307724310103829</v>
      </c>
      <c r="D4462" s="250"/>
      <c r="F4462" s="250"/>
    </row>
    <row r="4463" spans="2:6" x14ac:dyDescent="0.35">
      <c r="B4463" s="84">
        <v>4418</v>
      </c>
      <c r="C4463" s="113">
        <v>52.75089630563803</v>
      </c>
      <c r="D4463" s="250"/>
      <c r="F4463" s="250"/>
    </row>
    <row r="4464" spans="2:6" x14ac:dyDescent="0.35">
      <c r="B4464" s="84">
        <v>4419</v>
      </c>
      <c r="C4464" s="113">
        <v>50.43756669243345</v>
      </c>
      <c r="D4464" s="250"/>
      <c r="F4464" s="250"/>
    </row>
    <row r="4465" spans="2:6" x14ac:dyDescent="0.35">
      <c r="B4465" s="84">
        <v>4420</v>
      </c>
      <c r="C4465" s="113">
        <v>49.520181038342336</v>
      </c>
      <c r="D4465" s="250"/>
      <c r="F4465" s="250"/>
    </row>
    <row r="4466" spans="2:6" x14ac:dyDescent="0.35">
      <c r="B4466" s="84">
        <v>4421</v>
      </c>
      <c r="C4466" s="113">
        <v>48.894343053609532</v>
      </c>
      <c r="D4466" s="250"/>
      <c r="F4466" s="250"/>
    </row>
    <row r="4467" spans="2:6" x14ac:dyDescent="0.35">
      <c r="B4467" s="84">
        <v>4422</v>
      </c>
      <c r="C4467" s="113">
        <v>49.680893321077306</v>
      </c>
      <c r="D4467" s="250"/>
      <c r="F4467" s="250"/>
    </row>
    <row r="4468" spans="2:6" x14ac:dyDescent="0.35">
      <c r="B4468" s="84">
        <v>4423</v>
      </c>
      <c r="C4468" s="113">
        <v>48.699146917513502</v>
      </c>
      <c r="D4468" s="250"/>
      <c r="F4468" s="250"/>
    </row>
    <row r="4469" spans="2:6" x14ac:dyDescent="0.35">
      <c r="B4469" s="84">
        <v>4424</v>
      </c>
      <c r="C4469" s="113">
        <v>52.596526605995777</v>
      </c>
      <c r="D4469" s="250"/>
      <c r="F4469" s="250"/>
    </row>
    <row r="4470" spans="2:6" x14ac:dyDescent="0.35">
      <c r="B4470" s="84">
        <v>4425</v>
      </c>
      <c r="C4470" s="113">
        <v>57.319724293156014</v>
      </c>
      <c r="D4470" s="250"/>
      <c r="F4470" s="250"/>
    </row>
    <row r="4471" spans="2:6" x14ac:dyDescent="0.35">
      <c r="B4471" s="84">
        <v>4426</v>
      </c>
      <c r="C4471" s="113">
        <v>61.232129037249102</v>
      </c>
      <c r="D4471" s="250"/>
      <c r="F4471" s="250"/>
    </row>
    <row r="4472" spans="2:6" x14ac:dyDescent="0.35">
      <c r="B4472" s="84">
        <v>4427</v>
      </c>
      <c r="C4472" s="113">
        <v>62.662811742519288</v>
      </c>
      <c r="D4472" s="250"/>
      <c r="F4472" s="250"/>
    </row>
    <row r="4473" spans="2:6" x14ac:dyDescent="0.35">
      <c r="B4473" s="84">
        <v>4428</v>
      </c>
      <c r="C4473" s="113">
        <v>67.881662453137082</v>
      </c>
      <c r="D4473" s="250"/>
      <c r="F4473" s="250"/>
    </row>
    <row r="4474" spans="2:6" x14ac:dyDescent="0.35">
      <c r="B4474" s="84">
        <v>4429</v>
      </c>
      <c r="C4474" s="113">
        <v>68.555433841502065</v>
      </c>
      <c r="D4474" s="250"/>
      <c r="F4474" s="250"/>
    </row>
    <row r="4475" spans="2:6" x14ac:dyDescent="0.35">
      <c r="B4475" s="84">
        <v>4430</v>
      </c>
      <c r="C4475" s="113">
        <v>67.850221848337199</v>
      </c>
      <c r="D4475" s="250"/>
      <c r="F4475" s="250"/>
    </row>
    <row r="4476" spans="2:6" x14ac:dyDescent="0.35">
      <c r="B4476" s="84">
        <v>4431</v>
      </c>
      <c r="C4476" s="113">
        <v>70.939357831979464</v>
      </c>
      <c r="D4476" s="250"/>
      <c r="F4476" s="250"/>
    </row>
    <row r="4477" spans="2:6" x14ac:dyDescent="0.35">
      <c r="B4477" s="84">
        <v>4432</v>
      </c>
      <c r="C4477" s="113">
        <v>69.02671124460818</v>
      </c>
      <c r="D4477" s="250"/>
      <c r="F4477" s="250"/>
    </row>
    <row r="4478" spans="2:6" x14ac:dyDescent="0.35">
      <c r="B4478" s="84">
        <v>4433</v>
      </c>
      <c r="C4478" s="113">
        <v>69.893316268884405</v>
      </c>
      <c r="D4478" s="250"/>
      <c r="F4478" s="250"/>
    </row>
    <row r="4479" spans="2:6" x14ac:dyDescent="0.35">
      <c r="B4479" s="84">
        <v>4434</v>
      </c>
      <c r="C4479" s="113">
        <v>73.785775436552242</v>
      </c>
      <c r="D4479" s="250"/>
      <c r="F4479" s="250"/>
    </row>
    <row r="4480" spans="2:6" x14ac:dyDescent="0.35">
      <c r="B4480" s="84">
        <v>4435</v>
      </c>
      <c r="C4480" s="113">
        <v>79.298707200007726</v>
      </c>
      <c r="D4480" s="250"/>
      <c r="F4480" s="250"/>
    </row>
    <row r="4481" spans="2:6" x14ac:dyDescent="0.35">
      <c r="B4481" s="84">
        <v>4436</v>
      </c>
      <c r="C4481" s="113">
        <v>71.658129809162503</v>
      </c>
      <c r="D4481" s="250"/>
      <c r="F4481" s="250"/>
    </row>
    <row r="4482" spans="2:6" x14ac:dyDescent="0.35">
      <c r="B4482" s="84">
        <v>4437</v>
      </c>
      <c r="C4482" s="113">
        <v>68.037030798109456</v>
      </c>
      <c r="D4482" s="250"/>
      <c r="F4482" s="250"/>
    </row>
    <row r="4483" spans="2:6" x14ac:dyDescent="0.35">
      <c r="B4483" s="84">
        <v>4438</v>
      </c>
      <c r="C4483" s="113">
        <v>65.002928988658539</v>
      </c>
      <c r="D4483" s="250"/>
      <c r="F4483" s="250"/>
    </row>
    <row r="4484" spans="2:6" x14ac:dyDescent="0.35">
      <c r="B4484" s="84">
        <v>4439</v>
      </c>
      <c r="C4484" s="113">
        <v>57.183880795513303</v>
      </c>
      <c r="D4484" s="250"/>
      <c r="F4484" s="250"/>
    </row>
    <row r="4485" spans="2:6" x14ac:dyDescent="0.35">
      <c r="B4485" s="84">
        <v>4440</v>
      </c>
      <c r="C4485" s="113">
        <v>54.401348645902353</v>
      </c>
      <c r="D4485" s="250"/>
      <c r="F4485" s="250"/>
    </row>
    <row r="4486" spans="2:6" x14ac:dyDescent="0.35">
      <c r="B4486" s="84">
        <v>4441</v>
      </c>
      <c r="C4486" s="113">
        <v>52.068917142678423</v>
      </c>
      <c r="D4486" s="250"/>
      <c r="F4486" s="250"/>
    </row>
    <row r="4487" spans="2:6" x14ac:dyDescent="0.35">
      <c r="B4487" s="84">
        <v>4442</v>
      </c>
      <c r="C4487" s="113">
        <v>51.536763662788644</v>
      </c>
      <c r="D4487" s="250"/>
      <c r="F4487" s="250"/>
    </row>
    <row r="4488" spans="2:6" x14ac:dyDescent="0.35">
      <c r="B4488" s="84">
        <v>4443</v>
      </c>
      <c r="C4488" s="113">
        <v>49.655974114512127</v>
      </c>
      <c r="D4488" s="250"/>
      <c r="F4488" s="250"/>
    </row>
    <row r="4489" spans="2:6" x14ac:dyDescent="0.35">
      <c r="B4489" s="84">
        <v>4444</v>
      </c>
      <c r="C4489" s="113">
        <v>50.270989633431341</v>
      </c>
      <c r="D4489" s="250"/>
      <c r="F4489" s="250"/>
    </row>
    <row r="4490" spans="2:6" x14ac:dyDescent="0.35">
      <c r="B4490" s="84">
        <v>4445</v>
      </c>
      <c r="C4490" s="113">
        <v>47.388303321355856</v>
      </c>
      <c r="D4490" s="250"/>
      <c r="F4490" s="250"/>
    </row>
    <row r="4491" spans="2:6" x14ac:dyDescent="0.35">
      <c r="B4491" s="84">
        <v>4446</v>
      </c>
      <c r="C4491" s="113">
        <v>46.320958713046963</v>
      </c>
      <c r="D4491" s="250"/>
      <c r="F4491" s="250"/>
    </row>
    <row r="4492" spans="2:6" x14ac:dyDescent="0.35">
      <c r="B4492" s="84">
        <v>4447</v>
      </c>
      <c r="C4492" s="113">
        <v>45.452827222282728</v>
      </c>
      <c r="D4492" s="250"/>
      <c r="F4492" s="250"/>
    </row>
    <row r="4493" spans="2:6" x14ac:dyDescent="0.35">
      <c r="B4493" s="84">
        <v>4448</v>
      </c>
      <c r="C4493" s="113">
        <v>48.304188804023056</v>
      </c>
      <c r="D4493" s="250"/>
      <c r="F4493" s="250"/>
    </row>
    <row r="4494" spans="2:6" x14ac:dyDescent="0.35">
      <c r="B4494" s="84">
        <v>4449</v>
      </c>
      <c r="C4494" s="113">
        <v>51.702651671620821</v>
      </c>
      <c r="D4494" s="250"/>
      <c r="F4494" s="250"/>
    </row>
    <row r="4495" spans="2:6" x14ac:dyDescent="0.35">
      <c r="B4495" s="84">
        <v>4450</v>
      </c>
      <c r="C4495" s="113">
        <v>57.110165323448697</v>
      </c>
      <c r="D4495" s="250"/>
      <c r="F4495" s="250"/>
    </row>
    <row r="4496" spans="2:6" x14ac:dyDescent="0.35">
      <c r="B4496" s="84">
        <v>4451</v>
      </c>
      <c r="C4496" s="113">
        <v>59.584606583395974</v>
      </c>
      <c r="D4496" s="250"/>
      <c r="F4496" s="250"/>
    </row>
    <row r="4497" spans="2:6" x14ac:dyDescent="0.35">
      <c r="B4497" s="84">
        <v>4452</v>
      </c>
      <c r="C4497" s="113">
        <v>61.724730699798556</v>
      </c>
      <c r="D4497" s="250"/>
      <c r="F4497" s="250"/>
    </row>
    <row r="4498" spans="2:6" x14ac:dyDescent="0.35">
      <c r="B4498" s="84">
        <v>4453</v>
      </c>
      <c r="C4498" s="113">
        <v>62.820999699470022</v>
      </c>
      <c r="D4498" s="250"/>
      <c r="F4498" s="250"/>
    </row>
    <row r="4499" spans="2:6" x14ac:dyDescent="0.35">
      <c r="B4499" s="84">
        <v>4454</v>
      </c>
      <c r="C4499" s="113">
        <v>62.799215300075517</v>
      </c>
      <c r="D4499" s="250"/>
      <c r="F4499" s="250"/>
    </row>
    <row r="4500" spans="2:6" x14ac:dyDescent="0.35">
      <c r="B4500" s="84">
        <v>4455</v>
      </c>
      <c r="C4500" s="113">
        <v>66.579986652082695</v>
      </c>
      <c r="D4500" s="250"/>
      <c r="F4500" s="250"/>
    </row>
    <row r="4501" spans="2:6" x14ac:dyDescent="0.35">
      <c r="B4501" s="84">
        <v>4456</v>
      </c>
      <c r="C4501" s="113">
        <v>67.507983258451858</v>
      </c>
      <c r="D4501" s="250"/>
      <c r="F4501" s="250"/>
    </row>
    <row r="4502" spans="2:6" x14ac:dyDescent="0.35">
      <c r="B4502" s="84">
        <v>4457</v>
      </c>
      <c r="C4502" s="113">
        <v>70.209846682072381</v>
      </c>
      <c r="D4502" s="250"/>
      <c r="F4502" s="250"/>
    </row>
    <row r="4503" spans="2:6" x14ac:dyDescent="0.35">
      <c r="B4503" s="84">
        <v>4458</v>
      </c>
      <c r="C4503" s="113">
        <v>72.949528736036541</v>
      </c>
      <c r="D4503" s="250"/>
      <c r="F4503" s="250"/>
    </row>
    <row r="4504" spans="2:6" x14ac:dyDescent="0.35">
      <c r="B4504" s="84">
        <v>4459</v>
      </c>
      <c r="C4504" s="113">
        <v>78.783934889847529</v>
      </c>
      <c r="D4504" s="250"/>
      <c r="F4504" s="250"/>
    </row>
    <row r="4505" spans="2:6" x14ac:dyDescent="0.35">
      <c r="B4505" s="84">
        <v>4460</v>
      </c>
      <c r="C4505" s="113">
        <v>77.907529385462837</v>
      </c>
      <c r="D4505" s="250"/>
      <c r="F4505" s="250"/>
    </row>
    <row r="4506" spans="2:6" x14ac:dyDescent="0.35">
      <c r="B4506" s="84">
        <v>4461</v>
      </c>
      <c r="C4506" s="113">
        <v>67.583189144057172</v>
      </c>
      <c r="D4506" s="250"/>
      <c r="F4506" s="250"/>
    </row>
    <row r="4507" spans="2:6" x14ac:dyDescent="0.35">
      <c r="B4507" s="84">
        <v>4462</v>
      </c>
      <c r="C4507" s="113">
        <v>66.503657807939263</v>
      </c>
      <c r="D4507" s="250"/>
      <c r="F4507" s="250"/>
    </row>
    <row r="4508" spans="2:6" x14ac:dyDescent="0.35">
      <c r="B4508" s="84">
        <v>4463</v>
      </c>
      <c r="C4508" s="113">
        <v>56.86657788589288</v>
      </c>
      <c r="D4508" s="250"/>
      <c r="F4508" s="250"/>
    </row>
    <row r="4509" spans="2:6" x14ac:dyDescent="0.35">
      <c r="B4509" s="84">
        <v>4464</v>
      </c>
      <c r="C4509" s="113">
        <v>51.581389044140209</v>
      </c>
      <c r="D4509" s="250"/>
      <c r="F4509" s="250"/>
    </row>
    <row r="4510" spans="2:6" x14ac:dyDescent="0.35">
      <c r="B4510" s="84">
        <v>4465</v>
      </c>
      <c r="C4510" s="113">
        <v>53.207711855142932</v>
      </c>
      <c r="D4510" s="250"/>
      <c r="F4510" s="250"/>
    </row>
    <row r="4511" spans="2:6" x14ac:dyDescent="0.35">
      <c r="B4511" s="84">
        <v>4466</v>
      </c>
      <c r="C4511" s="113">
        <v>50.885581458648048</v>
      </c>
      <c r="D4511" s="250"/>
      <c r="F4511" s="250"/>
    </row>
    <row r="4512" spans="2:6" x14ac:dyDescent="0.35">
      <c r="B4512" s="84">
        <v>4467</v>
      </c>
      <c r="C4512" s="113">
        <v>50.978396615370642</v>
      </c>
      <c r="D4512" s="250"/>
      <c r="F4512" s="250"/>
    </row>
    <row r="4513" spans="2:6" x14ac:dyDescent="0.35">
      <c r="B4513" s="84">
        <v>4468</v>
      </c>
      <c r="C4513" s="113">
        <v>52.540052178173539</v>
      </c>
      <c r="D4513" s="250"/>
      <c r="F4513" s="250"/>
    </row>
    <row r="4514" spans="2:6" x14ac:dyDescent="0.35">
      <c r="B4514" s="84">
        <v>4469</v>
      </c>
      <c r="C4514" s="113">
        <v>57.21828831472525</v>
      </c>
      <c r="D4514" s="250"/>
      <c r="F4514" s="250"/>
    </row>
    <row r="4515" spans="2:6" x14ac:dyDescent="0.35">
      <c r="B4515" s="84">
        <v>4470</v>
      </c>
      <c r="C4515" s="113">
        <v>62.889484844394595</v>
      </c>
      <c r="D4515" s="250"/>
      <c r="F4515" s="250"/>
    </row>
    <row r="4516" spans="2:6" x14ac:dyDescent="0.35">
      <c r="B4516" s="84">
        <v>4471</v>
      </c>
      <c r="C4516" s="113">
        <v>64.745859866233701</v>
      </c>
      <c r="D4516" s="250"/>
      <c r="F4516" s="250"/>
    </row>
    <row r="4517" spans="2:6" x14ac:dyDescent="0.35">
      <c r="B4517" s="84">
        <v>4472</v>
      </c>
      <c r="C4517" s="113">
        <v>64.39032355825104</v>
      </c>
      <c r="D4517" s="250"/>
      <c r="F4517" s="250"/>
    </row>
    <row r="4518" spans="2:6" x14ac:dyDescent="0.35">
      <c r="B4518" s="84">
        <v>4473</v>
      </c>
      <c r="C4518" s="113">
        <v>65.503518059659555</v>
      </c>
      <c r="D4518" s="250"/>
      <c r="F4518" s="250"/>
    </row>
    <row r="4519" spans="2:6" x14ac:dyDescent="0.35">
      <c r="B4519" s="84">
        <v>4474</v>
      </c>
      <c r="C4519" s="113">
        <v>68.440116238859559</v>
      </c>
      <c r="D4519" s="250"/>
      <c r="F4519" s="250"/>
    </row>
    <row r="4520" spans="2:6" x14ac:dyDescent="0.35">
      <c r="B4520" s="84">
        <v>4475</v>
      </c>
      <c r="C4520" s="113">
        <v>71.634360773403785</v>
      </c>
      <c r="D4520" s="250"/>
      <c r="F4520" s="250"/>
    </row>
    <row r="4521" spans="2:6" x14ac:dyDescent="0.35">
      <c r="B4521" s="84">
        <v>4476</v>
      </c>
      <c r="C4521" s="113">
        <v>76.401029187169826</v>
      </c>
      <c r="D4521" s="250"/>
      <c r="F4521" s="250"/>
    </row>
    <row r="4522" spans="2:6" x14ac:dyDescent="0.35">
      <c r="B4522" s="84">
        <v>4477</v>
      </c>
      <c r="C4522" s="113">
        <v>79.414714449073145</v>
      </c>
      <c r="D4522" s="250"/>
      <c r="F4522" s="250"/>
    </row>
    <row r="4523" spans="2:6" x14ac:dyDescent="0.35">
      <c r="B4523" s="84">
        <v>4478</v>
      </c>
      <c r="C4523" s="113">
        <v>83.403544279177041</v>
      </c>
      <c r="D4523" s="250"/>
      <c r="F4523" s="250"/>
    </row>
    <row r="4524" spans="2:6" x14ac:dyDescent="0.35">
      <c r="B4524" s="84">
        <v>4479</v>
      </c>
      <c r="C4524" s="113">
        <v>83.97943840054505</v>
      </c>
      <c r="D4524" s="250"/>
      <c r="F4524" s="250"/>
    </row>
    <row r="4525" spans="2:6" x14ac:dyDescent="0.35">
      <c r="B4525" s="84">
        <v>4480</v>
      </c>
      <c r="C4525" s="113">
        <v>80.779563098185037</v>
      </c>
      <c r="D4525" s="250"/>
      <c r="F4525" s="250"/>
    </row>
    <row r="4526" spans="2:6" x14ac:dyDescent="0.35">
      <c r="B4526" s="84">
        <v>4481</v>
      </c>
      <c r="C4526" s="113">
        <v>81.622111044280416</v>
      </c>
      <c r="D4526" s="250"/>
      <c r="F4526" s="250"/>
    </row>
    <row r="4527" spans="2:6" x14ac:dyDescent="0.35">
      <c r="B4527" s="84">
        <v>4482</v>
      </c>
      <c r="C4527" s="113">
        <v>89.348968362631439</v>
      </c>
      <c r="D4527" s="250"/>
      <c r="F4527" s="250"/>
    </row>
    <row r="4528" spans="2:6" x14ac:dyDescent="0.35">
      <c r="B4528" s="84">
        <v>4483</v>
      </c>
      <c r="C4528" s="113">
        <v>93.640123220439222</v>
      </c>
      <c r="D4528" s="250"/>
      <c r="F4528" s="250"/>
    </row>
    <row r="4529" spans="2:6" x14ac:dyDescent="0.35">
      <c r="B4529" s="84">
        <v>4484</v>
      </c>
      <c r="C4529" s="113">
        <v>79.695881359126247</v>
      </c>
      <c r="D4529" s="250"/>
      <c r="F4529" s="250"/>
    </row>
    <row r="4530" spans="2:6" x14ac:dyDescent="0.35">
      <c r="B4530" s="84">
        <v>4485</v>
      </c>
      <c r="C4530" s="113">
        <v>77.210252795647094</v>
      </c>
      <c r="D4530" s="250"/>
      <c r="F4530" s="250"/>
    </row>
    <row r="4531" spans="2:6" x14ac:dyDescent="0.35">
      <c r="B4531" s="84">
        <v>4486</v>
      </c>
      <c r="C4531" s="113">
        <v>69.401968421583533</v>
      </c>
      <c r="D4531" s="250"/>
      <c r="F4531" s="250"/>
    </row>
    <row r="4532" spans="2:6" x14ac:dyDescent="0.35">
      <c r="B4532" s="84">
        <v>4487</v>
      </c>
      <c r="C4532" s="113">
        <v>61.388003570848888</v>
      </c>
      <c r="D4532" s="250"/>
      <c r="F4532" s="250"/>
    </row>
    <row r="4533" spans="2:6" x14ac:dyDescent="0.35">
      <c r="B4533" s="84">
        <v>4488</v>
      </c>
      <c r="C4533" s="113">
        <v>52.315723400246036</v>
      </c>
      <c r="D4533" s="250"/>
      <c r="F4533" s="250"/>
    </row>
    <row r="4534" spans="2:6" x14ac:dyDescent="0.35">
      <c r="B4534" s="84">
        <v>4489</v>
      </c>
      <c r="C4534" s="113">
        <v>54.921281023880574</v>
      </c>
      <c r="D4534" s="250"/>
      <c r="F4534" s="250"/>
    </row>
    <row r="4535" spans="2:6" x14ac:dyDescent="0.35">
      <c r="B4535" s="84">
        <v>4490</v>
      </c>
      <c r="C4535" s="113">
        <v>53.354758018289282</v>
      </c>
      <c r="D4535" s="250"/>
      <c r="F4535" s="250"/>
    </row>
    <row r="4536" spans="2:6" x14ac:dyDescent="0.35">
      <c r="B4536" s="84">
        <v>4491</v>
      </c>
      <c r="C4536" s="113">
        <v>53.158697268977953</v>
      </c>
      <c r="D4536" s="250"/>
      <c r="F4536" s="250"/>
    </row>
    <row r="4537" spans="2:6" x14ac:dyDescent="0.35">
      <c r="B4537" s="84">
        <v>4492</v>
      </c>
      <c r="C4537" s="113">
        <v>52.981506828151055</v>
      </c>
      <c r="D4537" s="250"/>
      <c r="F4537" s="250"/>
    </row>
    <row r="4538" spans="2:6" x14ac:dyDescent="0.35">
      <c r="B4538" s="84">
        <v>4493</v>
      </c>
      <c r="C4538" s="113">
        <v>55.523811877047258</v>
      </c>
      <c r="D4538" s="250"/>
      <c r="F4538" s="250"/>
    </row>
    <row r="4539" spans="2:6" x14ac:dyDescent="0.35">
      <c r="B4539" s="84">
        <v>4494</v>
      </c>
      <c r="C4539" s="113">
        <v>62.692202264246852</v>
      </c>
      <c r="D4539" s="250"/>
      <c r="F4539" s="250"/>
    </row>
    <row r="4540" spans="2:6" x14ac:dyDescent="0.35">
      <c r="B4540" s="84">
        <v>4495</v>
      </c>
      <c r="C4540" s="113">
        <v>63.771130527939235</v>
      </c>
      <c r="D4540" s="250"/>
      <c r="F4540" s="250"/>
    </row>
    <row r="4541" spans="2:6" x14ac:dyDescent="0.35">
      <c r="B4541" s="84">
        <v>4496</v>
      </c>
      <c r="C4541" s="113">
        <v>62.301256021244946</v>
      </c>
      <c r="D4541" s="250"/>
      <c r="F4541" s="250"/>
    </row>
    <row r="4542" spans="2:6" x14ac:dyDescent="0.35">
      <c r="B4542" s="84">
        <v>4497</v>
      </c>
      <c r="C4542" s="113">
        <v>63.587212316824363</v>
      </c>
      <c r="D4542" s="250"/>
      <c r="F4542" s="250"/>
    </row>
    <row r="4543" spans="2:6" x14ac:dyDescent="0.35">
      <c r="B4543" s="84">
        <v>4498</v>
      </c>
      <c r="C4543" s="113">
        <v>64.197712073705617</v>
      </c>
      <c r="D4543" s="250"/>
      <c r="F4543" s="250"/>
    </row>
    <row r="4544" spans="2:6" x14ac:dyDescent="0.35">
      <c r="B4544" s="84">
        <v>4499</v>
      </c>
      <c r="C4544" s="113">
        <v>64.749732337173867</v>
      </c>
      <c r="D4544" s="250"/>
      <c r="F4544" s="250"/>
    </row>
    <row r="4545" spans="2:6" x14ac:dyDescent="0.35">
      <c r="B4545" s="84">
        <v>4500</v>
      </c>
      <c r="C4545" s="113">
        <v>66.901663269488822</v>
      </c>
      <c r="D4545" s="250"/>
      <c r="F4545" s="250"/>
    </row>
    <row r="4546" spans="2:6" x14ac:dyDescent="0.35">
      <c r="B4546" s="84">
        <v>4501</v>
      </c>
      <c r="C4546" s="113">
        <v>69.973675651452552</v>
      </c>
      <c r="D4546" s="250"/>
      <c r="F4546" s="250"/>
    </row>
    <row r="4547" spans="2:6" x14ac:dyDescent="0.35">
      <c r="B4547" s="84">
        <v>4502</v>
      </c>
      <c r="C4547" s="113">
        <v>71.722482221242927</v>
      </c>
      <c r="D4547" s="250"/>
      <c r="F4547" s="250"/>
    </row>
    <row r="4548" spans="2:6" x14ac:dyDescent="0.35">
      <c r="B4548" s="84">
        <v>4503</v>
      </c>
      <c r="C4548" s="113">
        <v>78.981009252368111</v>
      </c>
      <c r="D4548" s="250"/>
      <c r="F4548" s="250"/>
    </row>
    <row r="4549" spans="2:6" x14ac:dyDescent="0.35">
      <c r="B4549" s="84">
        <v>4504</v>
      </c>
      <c r="C4549" s="113">
        <v>80.776276203098206</v>
      </c>
      <c r="D4549" s="250"/>
      <c r="F4549" s="250"/>
    </row>
    <row r="4550" spans="2:6" x14ac:dyDescent="0.35">
      <c r="B4550" s="84">
        <v>4505</v>
      </c>
      <c r="C4550" s="113">
        <v>82.787025636279921</v>
      </c>
      <c r="D4550" s="250"/>
      <c r="F4550" s="250"/>
    </row>
    <row r="4551" spans="2:6" x14ac:dyDescent="0.35">
      <c r="B4551" s="84">
        <v>4506</v>
      </c>
      <c r="C4551" s="113">
        <v>89.199820548761437</v>
      </c>
      <c r="D4551" s="250"/>
      <c r="F4551" s="250"/>
    </row>
    <row r="4552" spans="2:6" x14ac:dyDescent="0.35">
      <c r="B4552" s="84">
        <v>4507</v>
      </c>
      <c r="C4552" s="113">
        <v>96.914289212970289</v>
      </c>
      <c r="D4552" s="250"/>
      <c r="F4552" s="250"/>
    </row>
    <row r="4553" spans="2:6" x14ac:dyDescent="0.35">
      <c r="B4553" s="84">
        <v>4508</v>
      </c>
      <c r="C4553" s="113">
        <v>89.084203867712901</v>
      </c>
      <c r="D4553" s="250"/>
      <c r="F4553" s="250"/>
    </row>
    <row r="4554" spans="2:6" x14ac:dyDescent="0.35">
      <c r="B4554" s="84">
        <v>4509</v>
      </c>
      <c r="C4554" s="113">
        <v>86.296626327027738</v>
      </c>
      <c r="D4554" s="250"/>
      <c r="F4554" s="250"/>
    </row>
    <row r="4555" spans="2:6" x14ac:dyDescent="0.35">
      <c r="B4555" s="84">
        <v>4510</v>
      </c>
      <c r="C4555" s="113">
        <v>67.408752190617406</v>
      </c>
      <c r="D4555" s="250"/>
      <c r="F4555" s="250"/>
    </row>
    <row r="4556" spans="2:6" x14ac:dyDescent="0.35">
      <c r="B4556" s="84">
        <v>4511</v>
      </c>
      <c r="C4556" s="113">
        <v>60.09436008638594</v>
      </c>
      <c r="D4556" s="250"/>
      <c r="F4556" s="250"/>
    </row>
    <row r="4557" spans="2:6" x14ac:dyDescent="0.35">
      <c r="B4557" s="84">
        <v>4512</v>
      </c>
      <c r="C4557" s="113">
        <v>50.990725349042954</v>
      </c>
      <c r="D4557" s="250"/>
      <c r="F4557" s="250"/>
    </row>
    <row r="4558" spans="2:6" x14ac:dyDescent="0.35">
      <c r="B4558" s="84">
        <v>4513</v>
      </c>
      <c r="C4558" s="113">
        <v>53.274401173440069</v>
      </c>
      <c r="D4558" s="250"/>
      <c r="F4558" s="250"/>
    </row>
    <row r="4559" spans="2:6" x14ac:dyDescent="0.35">
      <c r="B4559" s="84">
        <v>4514</v>
      </c>
      <c r="C4559" s="113">
        <v>52.969699960227452</v>
      </c>
      <c r="D4559" s="250"/>
      <c r="F4559" s="250"/>
    </row>
    <row r="4560" spans="2:6" x14ac:dyDescent="0.35">
      <c r="B4560" s="84">
        <v>4515</v>
      </c>
      <c r="C4560" s="113">
        <v>50.687055044204889</v>
      </c>
      <c r="D4560" s="250"/>
      <c r="F4560" s="250"/>
    </row>
    <row r="4561" spans="2:6" x14ac:dyDescent="0.35">
      <c r="B4561" s="84">
        <v>4516</v>
      </c>
      <c r="C4561" s="113">
        <v>52.438447143022401</v>
      </c>
      <c r="D4561" s="250"/>
      <c r="F4561" s="250"/>
    </row>
    <row r="4562" spans="2:6" x14ac:dyDescent="0.35">
      <c r="B4562" s="84">
        <v>4517</v>
      </c>
      <c r="C4562" s="113">
        <v>52.713554333164488</v>
      </c>
      <c r="D4562" s="250"/>
      <c r="F4562" s="250"/>
    </row>
    <row r="4563" spans="2:6" x14ac:dyDescent="0.35">
      <c r="B4563" s="84">
        <v>4518</v>
      </c>
      <c r="C4563" s="113">
        <v>62.833319084674223</v>
      </c>
      <c r="D4563" s="250"/>
      <c r="F4563" s="250"/>
    </row>
    <row r="4564" spans="2:6" x14ac:dyDescent="0.35">
      <c r="B4564" s="84">
        <v>4519</v>
      </c>
      <c r="C4564" s="113">
        <v>64.136607778229447</v>
      </c>
      <c r="D4564" s="250"/>
      <c r="F4564" s="250"/>
    </row>
    <row r="4565" spans="2:6" x14ac:dyDescent="0.35">
      <c r="B4565" s="84">
        <v>4520</v>
      </c>
      <c r="C4565" s="113">
        <v>62.976990971519712</v>
      </c>
      <c r="D4565" s="250"/>
      <c r="F4565" s="250"/>
    </row>
    <row r="4566" spans="2:6" x14ac:dyDescent="0.35">
      <c r="B4566" s="84">
        <v>4521</v>
      </c>
      <c r="C4566" s="113">
        <v>61.06277799072798</v>
      </c>
      <c r="D4566" s="250"/>
      <c r="F4566" s="250"/>
    </row>
    <row r="4567" spans="2:6" x14ac:dyDescent="0.35">
      <c r="B4567" s="84">
        <v>4522</v>
      </c>
      <c r="C4567" s="113">
        <v>61.707059821689569</v>
      </c>
      <c r="D4567" s="250"/>
      <c r="F4567" s="250"/>
    </row>
    <row r="4568" spans="2:6" x14ac:dyDescent="0.35">
      <c r="B4568" s="84">
        <v>4523</v>
      </c>
      <c r="C4568" s="113">
        <v>59.075042680209229</v>
      </c>
      <c r="D4568" s="250"/>
      <c r="F4568" s="250"/>
    </row>
    <row r="4569" spans="2:6" x14ac:dyDescent="0.35">
      <c r="B4569" s="84">
        <v>4524</v>
      </c>
      <c r="C4569" s="113">
        <v>63.771587406110598</v>
      </c>
      <c r="D4569" s="250"/>
      <c r="F4569" s="250"/>
    </row>
    <row r="4570" spans="2:6" x14ac:dyDescent="0.35">
      <c r="B4570" s="84">
        <v>4525</v>
      </c>
      <c r="C4570" s="113">
        <v>64.778586252287639</v>
      </c>
      <c r="D4570" s="250"/>
      <c r="F4570" s="250"/>
    </row>
    <row r="4571" spans="2:6" x14ac:dyDescent="0.35">
      <c r="B4571" s="84">
        <v>4526</v>
      </c>
      <c r="C4571" s="113">
        <v>64.820314030473952</v>
      </c>
      <c r="D4571" s="250"/>
      <c r="F4571" s="250"/>
    </row>
    <row r="4572" spans="2:6" x14ac:dyDescent="0.35">
      <c r="B4572" s="84">
        <v>4527</v>
      </c>
      <c r="C4572" s="113">
        <v>70.118919232671374</v>
      </c>
      <c r="D4572" s="250"/>
      <c r="F4572" s="250"/>
    </row>
    <row r="4573" spans="2:6" x14ac:dyDescent="0.35">
      <c r="B4573" s="84">
        <v>4528</v>
      </c>
      <c r="C4573" s="113">
        <v>74.757534971857297</v>
      </c>
      <c r="D4573" s="250"/>
      <c r="F4573" s="250"/>
    </row>
    <row r="4574" spans="2:6" x14ac:dyDescent="0.35">
      <c r="B4574" s="84">
        <v>4529</v>
      </c>
      <c r="C4574" s="113">
        <v>78.732021837564801</v>
      </c>
      <c r="D4574" s="250"/>
      <c r="F4574" s="250"/>
    </row>
    <row r="4575" spans="2:6" x14ac:dyDescent="0.35">
      <c r="B4575" s="84">
        <v>4530</v>
      </c>
      <c r="C4575" s="113">
        <v>83.167148170454738</v>
      </c>
      <c r="D4575" s="250"/>
      <c r="F4575" s="250"/>
    </row>
    <row r="4576" spans="2:6" x14ac:dyDescent="0.35">
      <c r="B4576" s="84">
        <v>4531</v>
      </c>
      <c r="C4576" s="113">
        <v>89.890976768969466</v>
      </c>
      <c r="D4576" s="250"/>
      <c r="F4576" s="250"/>
    </row>
    <row r="4577" spans="2:6" x14ac:dyDescent="0.35">
      <c r="B4577" s="84">
        <v>4532</v>
      </c>
      <c r="C4577" s="113">
        <v>99.162071624400852</v>
      </c>
      <c r="D4577" s="250"/>
      <c r="F4577" s="250"/>
    </row>
    <row r="4578" spans="2:6" x14ac:dyDescent="0.35">
      <c r="B4578" s="84">
        <v>4533</v>
      </c>
      <c r="C4578" s="113">
        <v>83.413113782632379</v>
      </c>
      <c r="D4578" s="250"/>
      <c r="F4578" s="250"/>
    </row>
    <row r="4579" spans="2:6" x14ac:dyDescent="0.35">
      <c r="B4579" s="84">
        <v>4534</v>
      </c>
      <c r="C4579" s="113">
        <v>66.299496054626658</v>
      </c>
      <c r="D4579" s="250"/>
      <c r="F4579" s="250"/>
    </row>
    <row r="4580" spans="2:6" x14ac:dyDescent="0.35">
      <c r="B4580" s="84">
        <v>4535</v>
      </c>
      <c r="C4580" s="113">
        <v>57.673388307469587</v>
      </c>
      <c r="D4580" s="250"/>
      <c r="F4580" s="250"/>
    </row>
    <row r="4581" spans="2:6" x14ac:dyDescent="0.35">
      <c r="B4581" s="84">
        <v>4536</v>
      </c>
      <c r="C4581" s="113">
        <v>51.936960202458749</v>
      </c>
      <c r="D4581" s="250"/>
      <c r="F4581" s="250"/>
    </row>
    <row r="4582" spans="2:6" x14ac:dyDescent="0.35">
      <c r="B4582" s="84">
        <v>4537</v>
      </c>
      <c r="C4582" s="113">
        <v>53.788622277402901</v>
      </c>
      <c r="D4582" s="250"/>
      <c r="F4582" s="250"/>
    </row>
    <row r="4583" spans="2:6" x14ac:dyDescent="0.35">
      <c r="B4583" s="84">
        <v>4538</v>
      </c>
      <c r="C4583" s="113">
        <v>53.556864437239064</v>
      </c>
      <c r="D4583" s="250"/>
      <c r="F4583" s="250"/>
    </row>
    <row r="4584" spans="2:6" x14ac:dyDescent="0.35">
      <c r="B4584" s="84">
        <v>4539</v>
      </c>
      <c r="C4584" s="113">
        <v>52.966400599494783</v>
      </c>
      <c r="D4584" s="250"/>
      <c r="F4584" s="250"/>
    </row>
    <row r="4585" spans="2:6" x14ac:dyDescent="0.35">
      <c r="B4585" s="84">
        <v>4540</v>
      </c>
      <c r="C4585" s="113">
        <v>53.324291063756888</v>
      </c>
      <c r="D4585" s="250"/>
      <c r="F4585" s="250"/>
    </row>
    <row r="4586" spans="2:6" x14ac:dyDescent="0.35">
      <c r="B4586" s="84">
        <v>4541</v>
      </c>
      <c r="C4586" s="113">
        <v>54.215041647304766</v>
      </c>
      <c r="D4586" s="250"/>
      <c r="F4586" s="250"/>
    </row>
    <row r="4587" spans="2:6" x14ac:dyDescent="0.35">
      <c r="B4587" s="84">
        <v>4542</v>
      </c>
      <c r="C4587" s="113">
        <v>65.282200479230767</v>
      </c>
      <c r="D4587" s="250"/>
      <c r="F4587" s="250"/>
    </row>
    <row r="4588" spans="2:6" x14ac:dyDescent="0.35">
      <c r="B4588" s="84">
        <v>4543</v>
      </c>
      <c r="C4588" s="113">
        <v>66.569990322112105</v>
      </c>
      <c r="D4588" s="250"/>
      <c r="F4588" s="250"/>
    </row>
    <row r="4589" spans="2:6" x14ac:dyDescent="0.35">
      <c r="B4589" s="84">
        <v>4544</v>
      </c>
      <c r="C4589" s="113">
        <v>64.63999935775874</v>
      </c>
      <c r="D4589" s="250"/>
      <c r="F4589" s="250"/>
    </row>
    <row r="4590" spans="2:6" x14ac:dyDescent="0.35">
      <c r="B4590" s="84">
        <v>4545</v>
      </c>
      <c r="C4590" s="113">
        <v>62.592529773353029</v>
      </c>
      <c r="D4590" s="250"/>
      <c r="F4590" s="250"/>
    </row>
    <row r="4591" spans="2:6" x14ac:dyDescent="0.35">
      <c r="B4591" s="84">
        <v>4546</v>
      </c>
      <c r="C4591" s="113">
        <v>63.121497230249737</v>
      </c>
      <c r="D4591" s="250"/>
      <c r="F4591" s="250"/>
    </row>
    <row r="4592" spans="2:6" x14ac:dyDescent="0.35">
      <c r="B4592" s="84">
        <v>4547</v>
      </c>
      <c r="C4592" s="113">
        <v>61.520270748713081</v>
      </c>
      <c r="D4592" s="250"/>
      <c r="F4592" s="250"/>
    </row>
    <row r="4593" spans="2:6" x14ac:dyDescent="0.35">
      <c r="B4593" s="84">
        <v>4548</v>
      </c>
      <c r="C4593" s="113">
        <v>58.996822461987534</v>
      </c>
      <c r="D4593" s="250"/>
      <c r="F4593" s="250"/>
    </row>
    <row r="4594" spans="2:6" x14ac:dyDescent="0.35">
      <c r="B4594" s="84">
        <v>4549</v>
      </c>
      <c r="C4594" s="113">
        <v>58.904395352583556</v>
      </c>
      <c r="D4594" s="250"/>
      <c r="F4594" s="250"/>
    </row>
    <row r="4595" spans="2:6" x14ac:dyDescent="0.35">
      <c r="B4595" s="84">
        <v>4550</v>
      </c>
      <c r="C4595" s="113">
        <v>62.049300938941968</v>
      </c>
      <c r="D4595" s="250"/>
      <c r="F4595" s="250"/>
    </row>
    <row r="4596" spans="2:6" x14ac:dyDescent="0.35">
      <c r="B4596" s="84">
        <v>4551</v>
      </c>
      <c r="C4596" s="113">
        <v>65.21762696931232</v>
      </c>
      <c r="D4596" s="250"/>
      <c r="F4596" s="250"/>
    </row>
    <row r="4597" spans="2:6" x14ac:dyDescent="0.35">
      <c r="B4597" s="84">
        <v>4552</v>
      </c>
      <c r="C4597" s="113">
        <v>70.738878291443541</v>
      </c>
      <c r="D4597" s="250"/>
      <c r="F4597" s="250"/>
    </row>
    <row r="4598" spans="2:6" x14ac:dyDescent="0.35">
      <c r="B4598" s="84">
        <v>4553</v>
      </c>
      <c r="C4598" s="113">
        <v>72.777569379859798</v>
      </c>
      <c r="D4598" s="250"/>
      <c r="F4598" s="250"/>
    </row>
    <row r="4599" spans="2:6" x14ac:dyDescent="0.35">
      <c r="B4599" s="84">
        <v>4554</v>
      </c>
      <c r="C4599" s="113">
        <v>81.454205269424591</v>
      </c>
      <c r="D4599" s="250"/>
      <c r="F4599" s="250"/>
    </row>
    <row r="4600" spans="2:6" x14ac:dyDescent="0.35">
      <c r="B4600" s="84">
        <v>4555</v>
      </c>
      <c r="C4600" s="113">
        <v>79.908654639335296</v>
      </c>
      <c r="D4600" s="250"/>
      <c r="F4600" s="250"/>
    </row>
    <row r="4601" spans="2:6" x14ac:dyDescent="0.35">
      <c r="B4601" s="84">
        <v>4556</v>
      </c>
      <c r="C4601" s="113">
        <v>82.312868747428254</v>
      </c>
      <c r="D4601" s="250"/>
      <c r="F4601" s="250"/>
    </row>
    <row r="4602" spans="2:6" x14ac:dyDescent="0.35">
      <c r="B4602" s="84">
        <v>4557</v>
      </c>
      <c r="C4602" s="113">
        <v>78.234145151120927</v>
      </c>
      <c r="D4602" s="250"/>
      <c r="F4602" s="250"/>
    </row>
    <row r="4603" spans="2:6" x14ac:dyDescent="0.35">
      <c r="B4603" s="84">
        <v>4558</v>
      </c>
      <c r="C4603" s="113">
        <v>65.520929612058509</v>
      </c>
      <c r="D4603" s="250"/>
      <c r="F4603" s="250"/>
    </row>
    <row r="4604" spans="2:6" x14ac:dyDescent="0.35">
      <c r="B4604" s="84">
        <v>4559</v>
      </c>
      <c r="C4604" s="113">
        <v>58.205546032157862</v>
      </c>
      <c r="D4604" s="250"/>
      <c r="F4604" s="250"/>
    </row>
    <row r="4605" spans="2:6" x14ac:dyDescent="0.35">
      <c r="B4605" s="84">
        <v>4560</v>
      </c>
      <c r="C4605" s="113">
        <v>54.863615960549595</v>
      </c>
      <c r="D4605" s="250"/>
      <c r="F4605" s="250"/>
    </row>
    <row r="4606" spans="2:6" x14ac:dyDescent="0.35">
      <c r="B4606" s="84">
        <v>4561</v>
      </c>
      <c r="C4606" s="113">
        <v>57.262584588619291</v>
      </c>
      <c r="D4606" s="250"/>
      <c r="F4606" s="250"/>
    </row>
    <row r="4607" spans="2:6" x14ac:dyDescent="0.35">
      <c r="B4607" s="84">
        <v>4562</v>
      </c>
      <c r="C4607" s="113">
        <v>55.676598901252852</v>
      </c>
      <c r="D4607" s="250"/>
      <c r="F4607" s="250"/>
    </row>
    <row r="4608" spans="2:6" x14ac:dyDescent="0.35">
      <c r="B4608" s="84">
        <v>4563</v>
      </c>
      <c r="C4608" s="113">
        <v>55.582499746689997</v>
      </c>
      <c r="D4608" s="250"/>
      <c r="F4608" s="250"/>
    </row>
    <row r="4609" spans="2:6" x14ac:dyDescent="0.35">
      <c r="B4609" s="84">
        <v>4564</v>
      </c>
      <c r="C4609" s="113">
        <v>56.851308446869957</v>
      </c>
      <c r="D4609" s="250"/>
      <c r="F4609" s="250"/>
    </row>
    <row r="4610" spans="2:6" x14ac:dyDescent="0.35">
      <c r="B4610" s="84">
        <v>4565</v>
      </c>
      <c r="C4610" s="113">
        <v>61.836486488006088</v>
      </c>
      <c r="D4610" s="250"/>
      <c r="F4610" s="250"/>
    </row>
    <row r="4611" spans="2:6" x14ac:dyDescent="0.35">
      <c r="B4611" s="84">
        <v>4566</v>
      </c>
      <c r="C4611" s="113">
        <v>67.563273691149021</v>
      </c>
      <c r="D4611" s="250"/>
      <c r="F4611" s="250"/>
    </row>
    <row r="4612" spans="2:6" x14ac:dyDescent="0.35">
      <c r="B4612" s="84">
        <v>4567</v>
      </c>
      <c r="C4612" s="113">
        <v>71.201894202231827</v>
      </c>
      <c r="D4612" s="250"/>
      <c r="F4612" s="250"/>
    </row>
    <row r="4613" spans="2:6" x14ac:dyDescent="0.35">
      <c r="B4613" s="84">
        <v>4568</v>
      </c>
      <c r="C4613" s="113">
        <v>68.668530121373948</v>
      </c>
      <c r="D4613" s="250"/>
      <c r="F4613" s="250"/>
    </row>
    <row r="4614" spans="2:6" x14ac:dyDescent="0.35">
      <c r="B4614" s="84">
        <v>4569</v>
      </c>
      <c r="C4614" s="113">
        <v>68.892996773182205</v>
      </c>
      <c r="D4614" s="250"/>
      <c r="F4614" s="250"/>
    </row>
    <row r="4615" spans="2:6" x14ac:dyDescent="0.35">
      <c r="B4615" s="84">
        <v>4570</v>
      </c>
      <c r="C4615" s="113">
        <v>71.957240901356798</v>
      </c>
      <c r="D4615" s="250"/>
      <c r="F4615" s="250"/>
    </row>
    <row r="4616" spans="2:6" x14ac:dyDescent="0.35">
      <c r="B4616" s="84">
        <v>4571</v>
      </c>
      <c r="C4616" s="113">
        <v>70.187111912806287</v>
      </c>
      <c r="D4616" s="250"/>
      <c r="F4616" s="250"/>
    </row>
    <row r="4617" spans="2:6" x14ac:dyDescent="0.35">
      <c r="B4617" s="84">
        <v>4572</v>
      </c>
      <c r="C4617" s="113">
        <v>64.472852436995367</v>
      </c>
      <c r="D4617" s="250"/>
      <c r="F4617" s="250"/>
    </row>
    <row r="4618" spans="2:6" x14ac:dyDescent="0.35">
      <c r="B4618" s="84">
        <v>4573</v>
      </c>
      <c r="C4618" s="113">
        <v>63.902155835264352</v>
      </c>
      <c r="D4618" s="250"/>
      <c r="F4618" s="250"/>
    </row>
    <row r="4619" spans="2:6" x14ac:dyDescent="0.35">
      <c r="B4619" s="84">
        <v>4574</v>
      </c>
      <c r="C4619" s="113">
        <v>63.497225663449264</v>
      </c>
      <c r="D4619" s="250"/>
      <c r="F4619" s="250"/>
    </row>
    <row r="4620" spans="2:6" x14ac:dyDescent="0.35">
      <c r="B4620" s="84">
        <v>4575</v>
      </c>
      <c r="C4620" s="113">
        <v>69.797297488820902</v>
      </c>
      <c r="D4620" s="250"/>
      <c r="F4620" s="250"/>
    </row>
    <row r="4621" spans="2:6" x14ac:dyDescent="0.35">
      <c r="B4621" s="84">
        <v>4576</v>
      </c>
      <c r="C4621" s="113">
        <v>74.331244819412575</v>
      </c>
      <c r="D4621" s="250"/>
      <c r="F4621" s="250"/>
    </row>
    <row r="4622" spans="2:6" x14ac:dyDescent="0.35">
      <c r="B4622" s="84">
        <v>4577</v>
      </c>
      <c r="C4622" s="113">
        <v>79.19574515611933</v>
      </c>
      <c r="D4622" s="250"/>
      <c r="F4622" s="250"/>
    </row>
    <row r="4623" spans="2:6" x14ac:dyDescent="0.35">
      <c r="B4623" s="84">
        <v>4578</v>
      </c>
      <c r="C4623" s="113">
        <v>85.43879129981579</v>
      </c>
      <c r="D4623" s="250"/>
      <c r="F4623" s="250"/>
    </row>
    <row r="4624" spans="2:6" x14ac:dyDescent="0.35">
      <c r="B4624" s="84">
        <v>4579</v>
      </c>
      <c r="C4624" s="113">
        <v>91.149967910114896</v>
      </c>
      <c r="D4624" s="250"/>
      <c r="F4624" s="250"/>
    </row>
    <row r="4625" spans="2:6" x14ac:dyDescent="0.35">
      <c r="B4625" s="84">
        <v>4580</v>
      </c>
      <c r="C4625" s="113">
        <v>86.917818132465172</v>
      </c>
      <c r="D4625" s="250"/>
      <c r="F4625" s="250"/>
    </row>
    <row r="4626" spans="2:6" x14ac:dyDescent="0.35">
      <c r="B4626" s="84">
        <v>4581</v>
      </c>
      <c r="C4626" s="113">
        <v>91.324722483120382</v>
      </c>
      <c r="D4626" s="250"/>
      <c r="F4626" s="250"/>
    </row>
    <row r="4627" spans="2:6" x14ac:dyDescent="0.35">
      <c r="B4627" s="84">
        <v>4582</v>
      </c>
      <c r="C4627" s="113">
        <v>71.344765297997171</v>
      </c>
      <c r="D4627" s="250"/>
      <c r="F4627" s="250"/>
    </row>
    <row r="4628" spans="2:6" x14ac:dyDescent="0.35">
      <c r="B4628" s="84">
        <v>4583</v>
      </c>
      <c r="C4628" s="113">
        <v>63.805181482205747</v>
      </c>
      <c r="D4628" s="250"/>
      <c r="F4628" s="250"/>
    </row>
    <row r="4629" spans="2:6" x14ac:dyDescent="0.35">
      <c r="B4629" s="84">
        <v>4584</v>
      </c>
      <c r="C4629" s="113">
        <v>59.697730407608269</v>
      </c>
      <c r="D4629" s="250"/>
      <c r="F4629" s="250"/>
    </row>
    <row r="4630" spans="2:6" x14ac:dyDescent="0.35">
      <c r="B4630" s="84">
        <v>4585</v>
      </c>
      <c r="C4630" s="113">
        <v>60.769592327418692</v>
      </c>
      <c r="D4630" s="250"/>
      <c r="F4630" s="250"/>
    </row>
    <row r="4631" spans="2:6" x14ac:dyDescent="0.35">
      <c r="B4631" s="84">
        <v>4586</v>
      </c>
      <c r="C4631" s="113">
        <v>57.350062021394329</v>
      </c>
      <c r="D4631" s="250"/>
      <c r="F4631" s="250"/>
    </row>
    <row r="4632" spans="2:6" x14ac:dyDescent="0.35">
      <c r="B4632" s="84">
        <v>4587</v>
      </c>
      <c r="C4632" s="113">
        <v>56.827455653941037</v>
      </c>
      <c r="D4632" s="250"/>
      <c r="F4632" s="250"/>
    </row>
    <row r="4633" spans="2:6" x14ac:dyDescent="0.35">
      <c r="B4633" s="84">
        <v>4588</v>
      </c>
      <c r="C4633" s="113">
        <v>59.042805432134848</v>
      </c>
      <c r="D4633" s="250"/>
      <c r="F4633" s="250"/>
    </row>
    <row r="4634" spans="2:6" x14ac:dyDescent="0.35">
      <c r="B4634" s="84">
        <v>4589</v>
      </c>
      <c r="C4634" s="113">
        <v>58.683376746133384</v>
      </c>
      <c r="D4634" s="250"/>
      <c r="F4634" s="250"/>
    </row>
    <row r="4635" spans="2:6" x14ac:dyDescent="0.35">
      <c r="B4635" s="84">
        <v>4590</v>
      </c>
      <c r="C4635" s="113">
        <v>60.787011739908415</v>
      </c>
      <c r="D4635" s="250"/>
      <c r="F4635" s="250"/>
    </row>
    <row r="4636" spans="2:6" x14ac:dyDescent="0.35">
      <c r="B4636" s="84">
        <v>4591</v>
      </c>
      <c r="C4636" s="113">
        <v>60.359385911731074</v>
      </c>
      <c r="D4636" s="250"/>
      <c r="F4636" s="250"/>
    </row>
    <row r="4637" spans="2:6" x14ac:dyDescent="0.35">
      <c r="B4637" s="84">
        <v>4592</v>
      </c>
      <c r="C4637" s="113">
        <v>58.963052180005363</v>
      </c>
      <c r="D4637" s="250"/>
      <c r="F4637" s="250"/>
    </row>
    <row r="4638" spans="2:6" x14ac:dyDescent="0.35">
      <c r="B4638" s="84">
        <v>4593</v>
      </c>
      <c r="C4638" s="113">
        <v>61.65270780511328</v>
      </c>
      <c r="D4638" s="250"/>
      <c r="F4638" s="250"/>
    </row>
    <row r="4639" spans="2:6" x14ac:dyDescent="0.35">
      <c r="B4639" s="84">
        <v>4594</v>
      </c>
      <c r="C4639" s="113">
        <v>66.214799149344572</v>
      </c>
      <c r="D4639" s="250"/>
      <c r="F4639" s="250"/>
    </row>
    <row r="4640" spans="2:6" x14ac:dyDescent="0.35">
      <c r="B4640" s="84">
        <v>4595</v>
      </c>
      <c r="C4640" s="113">
        <v>68.342307604438545</v>
      </c>
      <c r="D4640" s="250"/>
      <c r="F4640" s="250"/>
    </row>
    <row r="4641" spans="2:6" x14ac:dyDescent="0.35">
      <c r="B4641" s="84">
        <v>4596</v>
      </c>
      <c r="C4641" s="113">
        <v>69.026350280273931</v>
      </c>
      <c r="D4641" s="250"/>
      <c r="F4641" s="250"/>
    </row>
    <row r="4642" spans="2:6" x14ac:dyDescent="0.35">
      <c r="B4642" s="84">
        <v>4597</v>
      </c>
      <c r="C4642" s="113">
        <v>64.267754214257451</v>
      </c>
      <c r="D4642" s="250"/>
      <c r="F4642" s="250"/>
    </row>
    <row r="4643" spans="2:6" x14ac:dyDescent="0.35">
      <c r="B4643" s="84">
        <v>4598</v>
      </c>
      <c r="C4643" s="113">
        <v>64.082487147564223</v>
      </c>
      <c r="D4643" s="250"/>
      <c r="F4643" s="250"/>
    </row>
    <row r="4644" spans="2:6" x14ac:dyDescent="0.35">
      <c r="B4644" s="84">
        <v>4599</v>
      </c>
      <c r="C4644" s="113">
        <v>62.071277405363624</v>
      </c>
      <c r="D4644" s="250"/>
      <c r="F4644" s="250"/>
    </row>
    <row r="4645" spans="2:6" x14ac:dyDescent="0.35">
      <c r="B4645" s="84">
        <v>4600</v>
      </c>
      <c r="C4645" s="113">
        <v>68.085267980807401</v>
      </c>
      <c r="D4645" s="250"/>
      <c r="F4645" s="250"/>
    </row>
    <row r="4646" spans="2:6" x14ac:dyDescent="0.35">
      <c r="B4646" s="84">
        <v>4601</v>
      </c>
      <c r="C4646" s="113">
        <v>71.479838962244827</v>
      </c>
      <c r="D4646" s="250"/>
      <c r="F4646" s="250"/>
    </row>
    <row r="4647" spans="2:6" x14ac:dyDescent="0.35">
      <c r="B4647" s="84">
        <v>4602</v>
      </c>
      <c r="C4647" s="113">
        <v>77.28596066904079</v>
      </c>
      <c r="D4647" s="250"/>
      <c r="F4647" s="250"/>
    </row>
    <row r="4648" spans="2:6" x14ac:dyDescent="0.35">
      <c r="B4648" s="84">
        <v>4603</v>
      </c>
      <c r="C4648" s="113">
        <v>80.865904973833082</v>
      </c>
      <c r="D4648" s="250"/>
      <c r="F4648" s="250"/>
    </row>
    <row r="4649" spans="2:6" x14ac:dyDescent="0.35">
      <c r="B4649" s="84">
        <v>4604</v>
      </c>
      <c r="C4649" s="113">
        <v>81.856091828996412</v>
      </c>
      <c r="D4649" s="250"/>
      <c r="F4649" s="250"/>
    </row>
    <row r="4650" spans="2:6" x14ac:dyDescent="0.35">
      <c r="B4650" s="84">
        <v>4605</v>
      </c>
      <c r="C4650" s="113">
        <v>78.963147639595121</v>
      </c>
      <c r="D4650" s="250"/>
      <c r="F4650" s="250"/>
    </row>
    <row r="4651" spans="2:6" x14ac:dyDescent="0.35">
      <c r="B4651" s="84">
        <v>4606</v>
      </c>
      <c r="C4651" s="113">
        <v>70.099765321510489</v>
      </c>
      <c r="D4651" s="250"/>
      <c r="F4651" s="250"/>
    </row>
    <row r="4652" spans="2:6" x14ac:dyDescent="0.35">
      <c r="B4652" s="84">
        <v>4607</v>
      </c>
      <c r="C4652" s="113">
        <v>63.631658866814554</v>
      </c>
      <c r="D4652" s="250"/>
      <c r="F4652" s="250"/>
    </row>
    <row r="4653" spans="2:6" x14ac:dyDescent="0.35">
      <c r="B4653" s="84">
        <v>4608</v>
      </c>
      <c r="C4653" s="113">
        <v>62.360812283616276</v>
      </c>
      <c r="D4653" s="250"/>
      <c r="F4653" s="250"/>
    </row>
    <row r="4654" spans="2:6" x14ac:dyDescent="0.35">
      <c r="B4654" s="84">
        <v>4609</v>
      </c>
      <c r="C4654" s="113">
        <v>65.340982280373169</v>
      </c>
      <c r="D4654" s="250"/>
      <c r="F4654" s="250"/>
    </row>
    <row r="4655" spans="2:6" x14ac:dyDescent="0.35">
      <c r="B4655" s="84">
        <v>4610</v>
      </c>
      <c r="C4655" s="113">
        <v>62.998504093754647</v>
      </c>
      <c r="D4655" s="250"/>
      <c r="F4655" s="250"/>
    </row>
    <row r="4656" spans="2:6" x14ac:dyDescent="0.35">
      <c r="B4656" s="84">
        <v>4611</v>
      </c>
      <c r="C4656" s="113">
        <v>60.658658724835732</v>
      </c>
      <c r="D4656" s="250"/>
      <c r="F4656" s="250"/>
    </row>
    <row r="4657" spans="2:6" x14ac:dyDescent="0.35">
      <c r="B4657" s="84">
        <v>4612</v>
      </c>
      <c r="C4657" s="113">
        <v>61.492129480598734</v>
      </c>
      <c r="D4657" s="250"/>
      <c r="F4657" s="250"/>
    </row>
    <row r="4658" spans="2:6" x14ac:dyDescent="0.35">
      <c r="B4658" s="84">
        <v>4613</v>
      </c>
      <c r="C4658" s="113">
        <v>59.235652407360632</v>
      </c>
      <c r="D4658" s="250"/>
      <c r="F4658" s="250"/>
    </row>
    <row r="4659" spans="2:6" x14ac:dyDescent="0.35">
      <c r="B4659" s="84">
        <v>4614</v>
      </c>
      <c r="C4659" s="113">
        <v>52.925434687576661</v>
      </c>
      <c r="D4659" s="250"/>
      <c r="F4659" s="250"/>
    </row>
    <row r="4660" spans="2:6" x14ac:dyDescent="0.35">
      <c r="B4660" s="84">
        <v>4615</v>
      </c>
      <c r="C4660" s="113">
        <v>48.698776330532681</v>
      </c>
      <c r="D4660" s="250"/>
      <c r="F4660" s="250"/>
    </row>
    <row r="4661" spans="2:6" x14ac:dyDescent="0.35">
      <c r="B4661" s="84">
        <v>4616</v>
      </c>
      <c r="C4661" s="113">
        <v>47.625448061539593</v>
      </c>
      <c r="D4661" s="250"/>
      <c r="F4661" s="250"/>
    </row>
    <row r="4662" spans="2:6" x14ac:dyDescent="0.35">
      <c r="B4662" s="84">
        <v>4617</v>
      </c>
      <c r="C4662" s="113">
        <v>53.018949605636301</v>
      </c>
      <c r="D4662" s="250"/>
      <c r="F4662" s="250"/>
    </row>
    <row r="4663" spans="2:6" x14ac:dyDescent="0.35">
      <c r="B4663" s="84">
        <v>4618</v>
      </c>
      <c r="C4663" s="113">
        <v>56.911430948709146</v>
      </c>
      <c r="D4663" s="250"/>
      <c r="F4663" s="250"/>
    </row>
    <row r="4664" spans="2:6" x14ac:dyDescent="0.35">
      <c r="B4664" s="84">
        <v>4619</v>
      </c>
      <c r="C4664" s="113">
        <v>60.563867165169761</v>
      </c>
      <c r="D4664" s="250"/>
      <c r="F4664" s="250"/>
    </row>
    <row r="4665" spans="2:6" x14ac:dyDescent="0.35">
      <c r="B4665" s="84">
        <v>4620</v>
      </c>
      <c r="C4665" s="113">
        <v>62.052327634031954</v>
      </c>
      <c r="D4665" s="250"/>
      <c r="F4665" s="250"/>
    </row>
    <row r="4666" spans="2:6" x14ac:dyDescent="0.35">
      <c r="B4666" s="84">
        <v>4621</v>
      </c>
      <c r="C4666" s="113">
        <v>63.827789000096708</v>
      </c>
      <c r="D4666" s="250"/>
      <c r="F4666" s="250"/>
    </row>
    <row r="4667" spans="2:6" x14ac:dyDescent="0.35">
      <c r="B4667" s="84">
        <v>4622</v>
      </c>
      <c r="C4667" s="113">
        <v>65.798058422373956</v>
      </c>
      <c r="D4667" s="250"/>
      <c r="F4667" s="250"/>
    </row>
    <row r="4668" spans="2:6" x14ac:dyDescent="0.35">
      <c r="B4668" s="84">
        <v>4623</v>
      </c>
      <c r="C4668" s="113">
        <v>65.614465986635707</v>
      </c>
      <c r="D4668" s="250"/>
      <c r="F4668" s="250"/>
    </row>
    <row r="4669" spans="2:6" x14ac:dyDescent="0.35">
      <c r="B4669" s="84">
        <v>4624</v>
      </c>
      <c r="C4669" s="113">
        <v>68.028793255315648</v>
      </c>
      <c r="D4669" s="250"/>
      <c r="F4669" s="250"/>
    </row>
    <row r="4670" spans="2:6" x14ac:dyDescent="0.35">
      <c r="B4670" s="84">
        <v>4625</v>
      </c>
      <c r="C4670" s="113">
        <v>74.795211629798899</v>
      </c>
      <c r="D4670" s="250"/>
      <c r="F4670" s="250"/>
    </row>
    <row r="4671" spans="2:6" x14ac:dyDescent="0.35">
      <c r="B4671" s="84">
        <v>4626</v>
      </c>
      <c r="C4671" s="113">
        <v>75.588612023174349</v>
      </c>
      <c r="D4671" s="250"/>
      <c r="F4671" s="250"/>
    </row>
    <row r="4672" spans="2:6" x14ac:dyDescent="0.35">
      <c r="B4672" s="84">
        <v>4627</v>
      </c>
      <c r="C4672" s="113">
        <v>81.062145280204376</v>
      </c>
      <c r="D4672" s="250"/>
      <c r="F4672" s="250"/>
    </row>
    <row r="4673" spans="2:6" x14ac:dyDescent="0.35">
      <c r="B4673" s="84">
        <v>4628</v>
      </c>
      <c r="C4673" s="113">
        <v>89.370932135195403</v>
      </c>
      <c r="D4673" s="250"/>
      <c r="F4673" s="250"/>
    </row>
    <row r="4674" spans="2:6" x14ac:dyDescent="0.35">
      <c r="B4674" s="84">
        <v>4629</v>
      </c>
      <c r="C4674" s="113">
        <v>79.456216282719993</v>
      </c>
      <c r="D4674" s="250"/>
      <c r="F4674" s="250"/>
    </row>
    <row r="4675" spans="2:6" x14ac:dyDescent="0.35">
      <c r="B4675" s="84">
        <v>4630</v>
      </c>
      <c r="C4675" s="113">
        <v>72.921364238169176</v>
      </c>
      <c r="D4675" s="250"/>
      <c r="F4675" s="250"/>
    </row>
    <row r="4676" spans="2:6" x14ac:dyDescent="0.35">
      <c r="B4676" s="84">
        <v>4631</v>
      </c>
      <c r="C4676" s="113">
        <v>64.162274498717437</v>
      </c>
      <c r="D4676" s="250"/>
      <c r="F4676" s="250"/>
    </row>
    <row r="4677" spans="2:6" x14ac:dyDescent="0.35">
      <c r="B4677" s="84">
        <v>4632</v>
      </c>
      <c r="C4677" s="113">
        <v>57.894880011583993</v>
      </c>
      <c r="D4677" s="250"/>
      <c r="F4677" s="250"/>
    </row>
    <row r="4678" spans="2:6" x14ac:dyDescent="0.35">
      <c r="B4678" s="84">
        <v>4633</v>
      </c>
      <c r="C4678" s="113">
        <v>56.005221795159102</v>
      </c>
      <c r="D4678" s="250"/>
      <c r="F4678" s="250"/>
    </row>
    <row r="4679" spans="2:6" x14ac:dyDescent="0.35">
      <c r="B4679" s="84">
        <v>4634</v>
      </c>
      <c r="C4679" s="113">
        <v>54.7104112600815</v>
      </c>
      <c r="D4679" s="250"/>
      <c r="F4679" s="250"/>
    </row>
    <row r="4680" spans="2:6" x14ac:dyDescent="0.35">
      <c r="B4680" s="84">
        <v>4635</v>
      </c>
      <c r="C4680" s="113">
        <v>52.916630730758257</v>
      </c>
      <c r="D4680" s="250"/>
      <c r="F4680" s="250"/>
    </row>
    <row r="4681" spans="2:6" x14ac:dyDescent="0.35">
      <c r="B4681" s="84">
        <v>4636</v>
      </c>
      <c r="C4681" s="113">
        <v>54.567705743293949</v>
      </c>
      <c r="D4681" s="250"/>
      <c r="F4681" s="250"/>
    </row>
    <row r="4682" spans="2:6" x14ac:dyDescent="0.35">
      <c r="B4682" s="84">
        <v>4637</v>
      </c>
      <c r="C4682" s="113">
        <v>58.628867810962262</v>
      </c>
      <c r="D4682" s="250"/>
      <c r="F4682" s="250"/>
    </row>
    <row r="4683" spans="2:6" x14ac:dyDescent="0.35">
      <c r="B4683" s="84">
        <v>4638</v>
      </c>
      <c r="C4683" s="113">
        <v>64.406088861948987</v>
      </c>
      <c r="D4683" s="250"/>
      <c r="F4683" s="250"/>
    </row>
    <row r="4684" spans="2:6" x14ac:dyDescent="0.35">
      <c r="B4684" s="84">
        <v>4639</v>
      </c>
      <c r="C4684" s="113">
        <v>64.989147780971251</v>
      </c>
      <c r="D4684" s="250"/>
      <c r="F4684" s="250"/>
    </row>
    <row r="4685" spans="2:6" x14ac:dyDescent="0.35">
      <c r="B4685" s="84">
        <v>4640</v>
      </c>
      <c r="C4685" s="113">
        <v>63.505304957151381</v>
      </c>
      <c r="D4685" s="250"/>
      <c r="F4685" s="250"/>
    </row>
    <row r="4686" spans="2:6" x14ac:dyDescent="0.35">
      <c r="B4686" s="84">
        <v>4641</v>
      </c>
      <c r="C4686" s="113">
        <v>63.955144626855045</v>
      </c>
      <c r="D4686" s="250"/>
      <c r="F4686" s="250"/>
    </row>
    <row r="4687" spans="2:6" x14ac:dyDescent="0.35">
      <c r="B4687" s="84">
        <v>4642</v>
      </c>
      <c r="C4687" s="113">
        <v>66.579093856686868</v>
      </c>
      <c r="D4687" s="250"/>
      <c r="F4687" s="250"/>
    </row>
    <row r="4688" spans="2:6" x14ac:dyDescent="0.35">
      <c r="B4688" s="84">
        <v>4643</v>
      </c>
      <c r="C4688" s="113">
        <v>67.254784661473323</v>
      </c>
      <c r="D4688" s="250"/>
      <c r="F4688" s="250"/>
    </row>
    <row r="4689" spans="2:6" x14ac:dyDescent="0.35">
      <c r="B4689" s="84">
        <v>4644</v>
      </c>
      <c r="C4689" s="113">
        <v>67.907886021122536</v>
      </c>
      <c r="D4689" s="250"/>
      <c r="F4689" s="250"/>
    </row>
    <row r="4690" spans="2:6" x14ac:dyDescent="0.35">
      <c r="B4690" s="84">
        <v>4645</v>
      </c>
      <c r="C4690" s="113">
        <v>70.688921775959685</v>
      </c>
      <c r="D4690" s="250"/>
      <c r="F4690" s="250"/>
    </row>
    <row r="4691" spans="2:6" x14ac:dyDescent="0.35">
      <c r="B4691" s="84">
        <v>4646</v>
      </c>
      <c r="C4691" s="113">
        <v>72.491074355467234</v>
      </c>
      <c r="D4691" s="250"/>
      <c r="F4691" s="250"/>
    </row>
    <row r="4692" spans="2:6" x14ac:dyDescent="0.35">
      <c r="B4692" s="84">
        <v>4647</v>
      </c>
      <c r="C4692" s="113">
        <v>80.333142095716681</v>
      </c>
      <c r="D4692" s="250"/>
      <c r="F4692" s="250"/>
    </row>
    <row r="4693" spans="2:6" x14ac:dyDescent="0.35">
      <c r="B4693" s="84">
        <v>4648</v>
      </c>
      <c r="C4693" s="113">
        <v>78.943082020914133</v>
      </c>
      <c r="D4693" s="250"/>
      <c r="F4693" s="250"/>
    </row>
    <row r="4694" spans="2:6" x14ac:dyDescent="0.35">
      <c r="B4694" s="84">
        <v>4649</v>
      </c>
      <c r="C4694" s="113">
        <v>85.989867361950729</v>
      </c>
      <c r="D4694" s="250"/>
      <c r="F4694" s="250"/>
    </row>
    <row r="4695" spans="2:6" x14ac:dyDescent="0.35">
      <c r="B4695" s="84">
        <v>4650</v>
      </c>
      <c r="C4695" s="113">
        <v>88.784864956933149</v>
      </c>
      <c r="D4695" s="250"/>
      <c r="F4695" s="250"/>
    </row>
    <row r="4696" spans="2:6" x14ac:dyDescent="0.35">
      <c r="B4696" s="84">
        <v>4651</v>
      </c>
      <c r="C4696" s="113">
        <v>83.23074681355871</v>
      </c>
      <c r="D4696" s="250"/>
      <c r="F4696" s="250"/>
    </row>
    <row r="4697" spans="2:6" x14ac:dyDescent="0.35">
      <c r="B4697" s="84">
        <v>4652</v>
      </c>
      <c r="C4697" s="113">
        <v>85.561112564681522</v>
      </c>
      <c r="D4697" s="250"/>
      <c r="F4697" s="250"/>
    </row>
    <row r="4698" spans="2:6" x14ac:dyDescent="0.35">
      <c r="B4698" s="84">
        <v>4653</v>
      </c>
      <c r="C4698" s="113">
        <v>84.900238428395937</v>
      </c>
      <c r="D4698" s="250"/>
      <c r="F4698" s="250"/>
    </row>
    <row r="4699" spans="2:6" x14ac:dyDescent="0.35">
      <c r="B4699" s="84">
        <v>4654</v>
      </c>
      <c r="C4699" s="113">
        <v>69.113479475623521</v>
      </c>
      <c r="D4699" s="250"/>
      <c r="F4699" s="250"/>
    </row>
    <row r="4700" spans="2:6" x14ac:dyDescent="0.35">
      <c r="B4700" s="84">
        <v>4655</v>
      </c>
      <c r="C4700" s="113">
        <v>63.708025193474249</v>
      </c>
      <c r="D4700" s="250"/>
      <c r="F4700" s="250"/>
    </row>
    <row r="4701" spans="2:6" x14ac:dyDescent="0.35">
      <c r="B4701" s="84">
        <v>4656</v>
      </c>
      <c r="C4701" s="113">
        <v>59.456531348369388</v>
      </c>
      <c r="D4701" s="250"/>
      <c r="F4701" s="250"/>
    </row>
    <row r="4702" spans="2:6" x14ac:dyDescent="0.35">
      <c r="B4702" s="84">
        <v>4657</v>
      </c>
      <c r="C4702" s="113">
        <v>53.700285869168752</v>
      </c>
      <c r="D4702" s="250"/>
      <c r="F4702" s="250"/>
    </row>
    <row r="4703" spans="2:6" x14ac:dyDescent="0.35">
      <c r="B4703" s="84">
        <v>4658</v>
      </c>
      <c r="C4703" s="113">
        <v>51.727507483445514</v>
      </c>
      <c r="D4703" s="250"/>
      <c r="F4703" s="250"/>
    </row>
    <row r="4704" spans="2:6" x14ac:dyDescent="0.35">
      <c r="B4704" s="84">
        <v>4659</v>
      </c>
      <c r="C4704" s="113">
        <v>50.989473425257842</v>
      </c>
      <c r="D4704" s="250"/>
      <c r="F4704" s="250"/>
    </row>
    <row r="4705" spans="2:6" x14ac:dyDescent="0.35">
      <c r="B4705" s="84">
        <v>4660</v>
      </c>
      <c r="C4705" s="113">
        <v>51.846618556437434</v>
      </c>
      <c r="D4705" s="250"/>
      <c r="F4705" s="250"/>
    </row>
    <row r="4706" spans="2:6" x14ac:dyDescent="0.35">
      <c r="B4706" s="84">
        <v>4661</v>
      </c>
      <c r="C4706" s="113">
        <v>56.6126279443626</v>
      </c>
      <c r="D4706" s="250"/>
      <c r="F4706" s="250"/>
    </row>
    <row r="4707" spans="2:6" x14ac:dyDescent="0.35">
      <c r="B4707" s="84">
        <v>4662</v>
      </c>
      <c r="C4707" s="113">
        <v>61.349903812359308</v>
      </c>
      <c r="D4707" s="250"/>
      <c r="F4707" s="250"/>
    </row>
    <row r="4708" spans="2:6" x14ac:dyDescent="0.35">
      <c r="B4708" s="84">
        <v>4663</v>
      </c>
      <c r="C4708" s="113">
        <v>60.813834583403612</v>
      </c>
      <c r="D4708" s="250"/>
      <c r="F4708" s="250"/>
    </row>
    <row r="4709" spans="2:6" x14ac:dyDescent="0.35">
      <c r="B4709" s="84">
        <v>4664</v>
      </c>
      <c r="C4709" s="113">
        <v>58.501826592761667</v>
      </c>
      <c r="D4709" s="250"/>
      <c r="F4709" s="250"/>
    </row>
    <row r="4710" spans="2:6" x14ac:dyDescent="0.35">
      <c r="B4710" s="84">
        <v>4665</v>
      </c>
      <c r="C4710" s="113">
        <v>57.815673842667998</v>
      </c>
      <c r="D4710" s="250"/>
      <c r="F4710" s="250"/>
    </row>
    <row r="4711" spans="2:6" x14ac:dyDescent="0.35">
      <c r="B4711" s="84">
        <v>4666</v>
      </c>
      <c r="C4711" s="113">
        <v>58.976406985801262</v>
      </c>
      <c r="D4711" s="250"/>
      <c r="F4711" s="250"/>
    </row>
    <row r="4712" spans="2:6" x14ac:dyDescent="0.35">
      <c r="B4712" s="84">
        <v>4667</v>
      </c>
      <c r="C4712" s="113">
        <v>60.92106825790669</v>
      </c>
      <c r="D4712" s="250"/>
      <c r="F4712" s="250"/>
    </row>
    <row r="4713" spans="2:6" x14ac:dyDescent="0.35">
      <c r="B4713" s="84">
        <v>4668</v>
      </c>
      <c r="C4713" s="113">
        <v>60.927889334835143</v>
      </c>
      <c r="D4713" s="250"/>
      <c r="F4713" s="250"/>
    </row>
    <row r="4714" spans="2:6" x14ac:dyDescent="0.35">
      <c r="B4714" s="84">
        <v>4669</v>
      </c>
      <c r="C4714" s="113">
        <v>67.250869017815987</v>
      </c>
      <c r="D4714" s="250"/>
      <c r="F4714" s="250"/>
    </row>
    <row r="4715" spans="2:6" x14ac:dyDescent="0.35">
      <c r="B4715" s="84">
        <v>4670</v>
      </c>
      <c r="C4715" s="113">
        <v>70.33913142588554</v>
      </c>
      <c r="D4715" s="250"/>
      <c r="F4715" s="250"/>
    </row>
    <row r="4716" spans="2:6" x14ac:dyDescent="0.35">
      <c r="B4716" s="84">
        <v>4671</v>
      </c>
      <c r="C4716" s="113">
        <v>74.422973634829447</v>
      </c>
      <c r="D4716" s="250"/>
      <c r="F4716" s="250"/>
    </row>
    <row r="4717" spans="2:6" x14ac:dyDescent="0.35">
      <c r="B4717" s="84">
        <v>4672</v>
      </c>
      <c r="C4717" s="113">
        <v>78.153244212615988</v>
      </c>
      <c r="D4717" s="250"/>
      <c r="F4717" s="250"/>
    </row>
    <row r="4718" spans="2:6" x14ac:dyDescent="0.35">
      <c r="B4718" s="84">
        <v>4673</v>
      </c>
      <c r="C4718" s="113">
        <v>79.010426309546915</v>
      </c>
      <c r="D4718" s="250"/>
      <c r="F4718" s="250"/>
    </row>
    <row r="4719" spans="2:6" x14ac:dyDescent="0.35">
      <c r="B4719" s="84">
        <v>4674</v>
      </c>
      <c r="C4719" s="113">
        <v>76.520831535856985</v>
      </c>
      <c r="D4719" s="250"/>
      <c r="F4719" s="250"/>
    </row>
    <row r="4720" spans="2:6" x14ac:dyDescent="0.35">
      <c r="B4720" s="84">
        <v>4675</v>
      </c>
      <c r="C4720" s="113">
        <v>79.828295218278797</v>
      </c>
      <c r="D4720" s="250"/>
      <c r="F4720" s="250"/>
    </row>
    <row r="4721" spans="2:6" x14ac:dyDescent="0.35">
      <c r="B4721" s="84">
        <v>4676</v>
      </c>
      <c r="C4721" s="113">
        <v>76.870244236534305</v>
      </c>
      <c r="D4721" s="250"/>
      <c r="F4721" s="250"/>
    </row>
    <row r="4722" spans="2:6" x14ac:dyDescent="0.35">
      <c r="B4722" s="84">
        <v>4677</v>
      </c>
      <c r="C4722" s="113">
        <v>70.163825783081876</v>
      </c>
      <c r="D4722" s="250"/>
      <c r="F4722" s="250"/>
    </row>
    <row r="4723" spans="2:6" x14ac:dyDescent="0.35">
      <c r="B4723" s="84">
        <v>4678</v>
      </c>
      <c r="C4723" s="113">
        <v>65.464988390157259</v>
      </c>
      <c r="D4723" s="250"/>
      <c r="F4723" s="250"/>
    </row>
    <row r="4724" spans="2:6" x14ac:dyDescent="0.35">
      <c r="B4724" s="84">
        <v>4679</v>
      </c>
      <c r="C4724" s="113">
        <v>59.648560665221993</v>
      </c>
      <c r="D4724" s="250"/>
      <c r="F4724" s="250"/>
    </row>
    <row r="4725" spans="2:6" x14ac:dyDescent="0.35">
      <c r="B4725" s="84">
        <v>4680</v>
      </c>
      <c r="C4725" s="113">
        <v>50.275984562574166</v>
      </c>
      <c r="D4725" s="250"/>
      <c r="F4725" s="250"/>
    </row>
    <row r="4726" spans="2:6" x14ac:dyDescent="0.35">
      <c r="B4726" s="84">
        <v>4681</v>
      </c>
      <c r="C4726" s="113">
        <v>51.170762277366364</v>
      </c>
      <c r="D4726" s="250"/>
      <c r="F4726" s="250"/>
    </row>
    <row r="4727" spans="2:6" x14ac:dyDescent="0.35">
      <c r="B4727" s="84">
        <v>4682</v>
      </c>
      <c r="C4727" s="113">
        <v>49.807170471231167</v>
      </c>
      <c r="D4727" s="250"/>
      <c r="F4727" s="250"/>
    </row>
    <row r="4728" spans="2:6" x14ac:dyDescent="0.35">
      <c r="B4728" s="84">
        <v>4683</v>
      </c>
      <c r="C4728" s="113">
        <v>49.229276365208044</v>
      </c>
      <c r="D4728" s="250"/>
      <c r="F4728" s="250"/>
    </row>
    <row r="4729" spans="2:6" x14ac:dyDescent="0.35">
      <c r="B4729" s="84">
        <v>4684</v>
      </c>
      <c r="C4729" s="113">
        <v>50.057515610742897</v>
      </c>
      <c r="D4729" s="250"/>
      <c r="F4729" s="250"/>
    </row>
    <row r="4730" spans="2:6" x14ac:dyDescent="0.35">
      <c r="B4730" s="84">
        <v>4685</v>
      </c>
      <c r="C4730" s="113">
        <v>53.739722404443008</v>
      </c>
      <c r="D4730" s="250"/>
      <c r="F4730" s="250"/>
    </row>
    <row r="4731" spans="2:6" x14ac:dyDescent="0.35">
      <c r="B4731" s="84">
        <v>4686</v>
      </c>
      <c r="C4731" s="113">
        <v>57.617497933428879</v>
      </c>
      <c r="D4731" s="250"/>
      <c r="F4731" s="250"/>
    </row>
    <row r="4732" spans="2:6" x14ac:dyDescent="0.35">
      <c r="B4732" s="84">
        <v>4687</v>
      </c>
      <c r="C4732" s="113">
        <v>59.374467379113305</v>
      </c>
      <c r="D4732" s="250"/>
      <c r="F4732" s="250"/>
    </row>
    <row r="4733" spans="2:6" x14ac:dyDescent="0.35">
      <c r="B4733" s="84">
        <v>4688</v>
      </c>
      <c r="C4733" s="113">
        <v>58.777331563347047</v>
      </c>
      <c r="D4733" s="250"/>
      <c r="F4733" s="250"/>
    </row>
    <row r="4734" spans="2:6" x14ac:dyDescent="0.35">
      <c r="B4734" s="84">
        <v>4689</v>
      </c>
      <c r="C4734" s="113">
        <v>60.637538484981441</v>
      </c>
      <c r="D4734" s="250"/>
      <c r="F4734" s="250"/>
    </row>
    <row r="4735" spans="2:6" x14ac:dyDescent="0.35">
      <c r="B4735" s="84">
        <v>4690</v>
      </c>
      <c r="C4735" s="113">
        <v>61.127935627966885</v>
      </c>
      <c r="D4735" s="250"/>
      <c r="F4735" s="250"/>
    </row>
    <row r="4736" spans="2:6" x14ac:dyDescent="0.35">
      <c r="B4736" s="84">
        <v>4691</v>
      </c>
      <c r="C4736" s="113">
        <v>63.829635119042948</v>
      </c>
      <c r="D4736" s="250"/>
      <c r="F4736" s="250"/>
    </row>
    <row r="4737" spans="2:6" x14ac:dyDescent="0.35">
      <c r="B4737" s="84">
        <v>4692</v>
      </c>
      <c r="C4737" s="113">
        <v>64.202636940970393</v>
      </c>
      <c r="D4737" s="250"/>
      <c r="F4737" s="250"/>
    </row>
    <row r="4738" spans="2:6" x14ac:dyDescent="0.35">
      <c r="B4738" s="84">
        <v>4693</v>
      </c>
      <c r="C4738" s="113">
        <v>70.841518363253172</v>
      </c>
      <c r="D4738" s="250"/>
      <c r="F4738" s="250"/>
    </row>
    <row r="4739" spans="2:6" x14ac:dyDescent="0.35">
      <c r="B4739" s="84">
        <v>4694</v>
      </c>
      <c r="C4739" s="113">
        <v>74.417522186419944</v>
      </c>
      <c r="D4739" s="250"/>
      <c r="F4739" s="250"/>
    </row>
    <row r="4740" spans="2:6" x14ac:dyDescent="0.35">
      <c r="B4740" s="84">
        <v>4695</v>
      </c>
      <c r="C4740" s="113">
        <v>80.722259331929962</v>
      </c>
      <c r="D4740" s="250"/>
      <c r="F4740" s="250"/>
    </row>
    <row r="4741" spans="2:6" x14ac:dyDescent="0.35">
      <c r="B4741" s="84">
        <v>4696</v>
      </c>
      <c r="C4741" s="113">
        <v>82.779033523698985</v>
      </c>
      <c r="D4741" s="250"/>
      <c r="F4741" s="250"/>
    </row>
    <row r="4742" spans="2:6" x14ac:dyDescent="0.35">
      <c r="B4742" s="84">
        <v>4697</v>
      </c>
      <c r="C4742" s="113">
        <v>82.825650058876022</v>
      </c>
      <c r="D4742" s="250"/>
      <c r="F4742" s="250"/>
    </row>
    <row r="4743" spans="2:6" x14ac:dyDescent="0.35">
      <c r="B4743" s="84">
        <v>4698</v>
      </c>
      <c r="C4743" s="113">
        <v>81.022558706005256</v>
      </c>
      <c r="D4743" s="250"/>
      <c r="F4743" s="250"/>
    </row>
    <row r="4744" spans="2:6" x14ac:dyDescent="0.35">
      <c r="B4744" s="84">
        <v>4699</v>
      </c>
      <c r="C4744" s="113">
        <v>81.542041618996421</v>
      </c>
      <c r="D4744" s="250"/>
      <c r="F4744" s="250"/>
    </row>
    <row r="4745" spans="2:6" x14ac:dyDescent="0.35">
      <c r="B4745" s="84">
        <v>4700</v>
      </c>
      <c r="C4745" s="113">
        <v>76.607933551880265</v>
      </c>
      <c r="D4745" s="250"/>
      <c r="F4745" s="250"/>
    </row>
    <row r="4746" spans="2:6" x14ac:dyDescent="0.35">
      <c r="B4746" s="84">
        <v>4701</v>
      </c>
      <c r="C4746" s="113">
        <v>71.190432716273847</v>
      </c>
      <c r="D4746" s="250"/>
      <c r="F4746" s="250"/>
    </row>
    <row r="4747" spans="2:6" x14ac:dyDescent="0.35">
      <c r="B4747" s="84">
        <v>4702</v>
      </c>
      <c r="C4747" s="113">
        <v>63.210454524965577</v>
      </c>
      <c r="D4747" s="250"/>
      <c r="F4747" s="250"/>
    </row>
    <row r="4748" spans="2:6" x14ac:dyDescent="0.35">
      <c r="B4748" s="84">
        <v>4703</v>
      </c>
      <c r="C4748" s="113">
        <v>58.952180950431334</v>
      </c>
      <c r="D4748" s="250"/>
      <c r="F4748" s="250"/>
    </row>
    <row r="4749" spans="2:6" x14ac:dyDescent="0.35">
      <c r="B4749" s="84">
        <v>4704</v>
      </c>
      <c r="C4749" s="113">
        <v>51.645183164610991</v>
      </c>
      <c r="D4749" s="250"/>
      <c r="F4749" s="250"/>
    </row>
    <row r="4750" spans="2:6" x14ac:dyDescent="0.35">
      <c r="B4750" s="84">
        <v>4705</v>
      </c>
      <c r="C4750" s="113">
        <v>52.796670363140748</v>
      </c>
      <c r="D4750" s="250"/>
      <c r="F4750" s="250"/>
    </row>
    <row r="4751" spans="2:6" x14ac:dyDescent="0.35">
      <c r="B4751" s="84">
        <v>4706</v>
      </c>
      <c r="C4751" s="113">
        <v>53.131489401790915</v>
      </c>
      <c r="D4751" s="250"/>
      <c r="F4751" s="250"/>
    </row>
    <row r="4752" spans="2:6" x14ac:dyDescent="0.35">
      <c r="B4752" s="84">
        <v>4707</v>
      </c>
      <c r="C4752" s="113">
        <v>51.405319924970541</v>
      </c>
      <c r="D4752" s="250"/>
      <c r="F4752" s="250"/>
    </row>
    <row r="4753" spans="2:6" x14ac:dyDescent="0.35">
      <c r="B4753" s="84">
        <v>4708</v>
      </c>
      <c r="C4753" s="113">
        <v>52.182343673597579</v>
      </c>
      <c r="D4753" s="250"/>
      <c r="F4753" s="250"/>
    </row>
    <row r="4754" spans="2:6" x14ac:dyDescent="0.35">
      <c r="B4754" s="84">
        <v>4709</v>
      </c>
      <c r="C4754" s="113">
        <v>55.428724849509621</v>
      </c>
      <c r="D4754" s="250"/>
      <c r="F4754" s="250"/>
    </row>
    <row r="4755" spans="2:6" x14ac:dyDescent="0.35">
      <c r="B4755" s="84">
        <v>4710</v>
      </c>
      <c r="C4755" s="113">
        <v>55.48847045582729</v>
      </c>
      <c r="D4755" s="250"/>
      <c r="F4755" s="250"/>
    </row>
    <row r="4756" spans="2:6" x14ac:dyDescent="0.35">
      <c r="B4756" s="84">
        <v>4711</v>
      </c>
      <c r="C4756" s="113">
        <v>58.525736786046004</v>
      </c>
      <c r="D4756" s="250"/>
      <c r="F4756" s="250"/>
    </row>
    <row r="4757" spans="2:6" x14ac:dyDescent="0.35">
      <c r="B4757" s="84">
        <v>4712</v>
      </c>
      <c r="C4757" s="113">
        <v>55.90729800391572</v>
      </c>
      <c r="D4757" s="250"/>
      <c r="F4757" s="250"/>
    </row>
    <row r="4758" spans="2:6" x14ac:dyDescent="0.35">
      <c r="B4758" s="84">
        <v>4713</v>
      </c>
      <c r="C4758" s="113">
        <v>58.305725519821635</v>
      </c>
      <c r="D4758" s="250"/>
      <c r="F4758" s="250"/>
    </row>
    <row r="4759" spans="2:6" x14ac:dyDescent="0.35">
      <c r="B4759" s="84">
        <v>4714</v>
      </c>
      <c r="C4759" s="113">
        <v>60.288449771047901</v>
      </c>
      <c r="D4759" s="250"/>
      <c r="F4759" s="250"/>
    </row>
    <row r="4760" spans="2:6" x14ac:dyDescent="0.35">
      <c r="B4760" s="84">
        <v>4715</v>
      </c>
      <c r="C4760" s="113">
        <v>61.107339881071624</v>
      </c>
      <c r="D4760" s="250"/>
      <c r="F4760" s="250"/>
    </row>
    <row r="4761" spans="2:6" x14ac:dyDescent="0.35">
      <c r="B4761" s="84">
        <v>4716</v>
      </c>
      <c r="C4761" s="113">
        <v>67.891354875122317</v>
      </c>
      <c r="D4761" s="250"/>
      <c r="F4761" s="250"/>
    </row>
    <row r="4762" spans="2:6" x14ac:dyDescent="0.35">
      <c r="B4762" s="84">
        <v>4717</v>
      </c>
      <c r="C4762" s="113">
        <v>73.155772419060909</v>
      </c>
      <c r="D4762" s="250"/>
      <c r="F4762" s="250"/>
    </row>
    <row r="4763" spans="2:6" x14ac:dyDescent="0.35">
      <c r="B4763" s="84">
        <v>4718</v>
      </c>
      <c r="C4763" s="113">
        <v>80.974195221246873</v>
      </c>
      <c r="D4763" s="250"/>
      <c r="F4763" s="250"/>
    </row>
    <row r="4764" spans="2:6" x14ac:dyDescent="0.35">
      <c r="B4764" s="84">
        <v>4719</v>
      </c>
      <c r="C4764" s="113">
        <v>83.040927981911636</v>
      </c>
      <c r="D4764" s="250"/>
      <c r="F4764" s="250"/>
    </row>
    <row r="4765" spans="2:6" x14ac:dyDescent="0.35">
      <c r="B4765" s="84">
        <v>4720</v>
      </c>
      <c r="C4765" s="113">
        <v>86.710056066126072</v>
      </c>
      <c r="D4765" s="250"/>
      <c r="F4765" s="250"/>
    </row>
    <row r="4766" spans="2:6" x14ac:dyDescent="0.35">
      <c r="B4766" s="84">
        <v>4721</v>
      </c>
      <c r="C4766" s="113">
        <v>86.812386868662571</v>
      </c>
      <c r="D4766" s="250"/>
      <c r="F4766" s="250"/>
    </row>
    <row r="4767" spans="2:6" x14ac:dyDescent="0.35">
      <c r="B4767" s="84">
        <v>4722</v>
      </c>
      <c r="C4767" s="113">
        <v>94.293921821143641</v>
      </c>
      <c r="D4767" s="250"/>
      <c r="F4767" s="250"/>
    </row>
    <row r="4768" spans="2:6" x14ac:dyDescent="0.35">
      <c r="B4768" s="84">
        <v>4723</v>
      </c>
      <c r="C4768" s="113">
        <v>89.458873008905769</v>
      </c>
      <c r="D4768" s="250"/>
      <c r="F4768" s="250"/>
    </row>
    <row r="4769" spans="2:6" x14ac:dyDescent="0.35">
      <c r="B4769" s="84">
        <v>4724</v>
      </c>
      <c r="C4769" s="113">
        <v>82.404765557056891</v>
      </c>
      <c r="D4769" s="250"/>
      <c r="F4769" s="250"/>
    </row>
    <row r="4770" spans="2:6" x14ac:dyDescent="0.35">
      <c r="B4770" s="84">
        <v>4725</v>
      </c>
      <c r="C4770" s="113">
        <v>71.948236881534328</v>
      </c>
      <c r="D4770" s="250"/>
      <c r="F4770" s="250"/>
    </row>
    <row r="4771" spans="2:6" x14ac:dyDescent="0.35">
      <c r="B4771" s="84">
        <v>4726</v>
      </c>
      <c r="C4771" s="113">
        <v>66.616530129134617</v>
      </c>
      <c r="D4771" s="250"/>
      <c r="F4771" s="250"/>
    </row>
    <row r="4772" spans="2:6" x14ac:dyDescent="0.35">
      <c r="B4772" s="84">
        <v>4727</v>
      </c>
      <c r="C4772" s="113">
        <v>59.928482179526441</v>
      </c>
      <c r="D4772" s="250"/>
      <c r="F4772" s="250"/>
    </row>
    <row r="4773" spans="2:6" x14ac:dyDescent="0.35">
      <c r="B4773" s="84">
        <v>4728</v>
      </c>
      <c r="C4773" s="113">
        <v>56.834438748346621</v>
      </c>
      <c r="D4773" s="250"/>
      <c r="F4773" s="250"/>
    </row>
    <row r="4774" spans="2:6" x14ac:dyDescent="0.35">
      <c r="B4774" s="84">
        <v>4729</v>
      </c>
      <c r="C4774" s="113">
        <v>57.786921037937603</v>
      </c>
      <c r="D4774" s="250"/>
      <c r="F4774" s="250"/>
    </row>
    <row r="4775" spans="2:6" x14ac:dyDescent="0.35">
      <c r="B4775" s="84">
        <v>4730</v>
      </c>
      <c r="C4775" s="113">
        <v>55.87420916198009</v>
      </c>
      <c r="D4775" s="250"/>
      <c r="F4775" s="250"/>
    </row>
    <row r="4776" spans="2:6" x14ac:dyDescent="0.35">
      <c r="B4776" s="84">
        <v>4731</v>
      </c>
      <c r="C4776" s="113">
        <v>53.462936610253287</v>
      </c>
      <c r="D4776" s="250"/>
      <c r="F4776" s="250"/>
    </row>
    <row r="4777" spans="2:6" x14ac:dyDescent="0.35">
      <c r="B4777" s="84">
        <v>4732</v>
      </c>
      <c r="C4777" s="113">
        <v>55.899041753154883</v>
      </c>
      <c r="D4777" s="250"/>
      <c r="F4777" s="250"/>
    </row>
    <row r="4778" spans="2:6" x14ac:dyDescent="0.35">
      <c r="B4778" s="84">
        <v>4733</v>
      </c>
      <c r="C4778" s="113">
        <v>57.930165061521805</v>
      </c>
      <c r="D4778" s="250"/>
      <c r="F4778" s="250"/>
    </row>
    <row r="4779" spans="2:6" x14ac:dyDescent="0.35">
      <c r="B4779" s="84">
        <v>4734</v>
      </c>
      <c r="C4779" s="113">
        <v>59.204931452582876</v>
      </c>
      <c r="D4779" s="250"/>
      <c r="F4779" s="250"/>
    </row>
    <row r="4780" spans="2:6" x14ac:dyDescent="0.35">
      <c r="B4780" s="84">
        <v>4735</v>
      </c>
      <c r="C4780" s="113">
        <v>59.296411764985827</v>
      </c>
      <c r="D4780" s="250"/>
      <c r="F4780" s="250"/>
    </row>
    <row r="4781" spans="2:6" x14ac:dyDescent="0.35">
      <c r="B4781" s="84">
        <v>4736</v>
      </c>
      <c r="C4781" s="113">
        <v>56.385907722035107</v>
      </c>
      <c r="D4781" s="250"/>
      <c r="F4781" s="250"/>
    </row>
    <row r="4782" spans="2:6" x14ac:dyDescent="0.35">
      <c r="B4782" s="84">
        <v>4737</v>
      </c>
      <c r="C4782" s="113">
        <v>58.172416405754561</v>
      </c>
      <c r="D4782" s="250"/>
      <c r="F4782" s="250"/>
    </row>
    <row r="4783" spans="2:6" x14ac:dyDescent="0.35">
      <c r="B4783" s="84">
        <v>4738</v>
      </c>
      <c r="C4783" s="113">
        <v>61.242544655669995</v>
      </c>
      <c r="D4783" s="250"/>
      <c r="F4783" s="250"/>
    </row>
    <row r="4784" spans="2:6" x14ac:dyDescent="0.35">
      <c r="B4784" s="84">
        <v>4739</v>
      </c>
      <c r="C4784" s="113">
        <v>61.891456404397395</v>
      </c>
      <c r="D4784" s="250"/>
      <c r="F4784" s="250"/>
    </row>
    <row r="4785" spans="2:6" x14ac:dyDescent="0.35">
      <c r="B4785" s="84">
        <v>4740</v>
      </c>
      <c r="C4785" s="113">
        <v>63.02936423254971</v>
      </c>
      <c r="D4785" s="250"/>
      <c r="F4785" s="250"/>
    </row>
    <row r="4786" spans="2:6" x14ac:dyDescent="0.35">
      <c r="B4786" s="84">
        <v>4741</v>
      </c>
      <c r="C4786" s="113">
        <v>68.694848015037024</v>
      </c>
      <c r="D4786" s="250"/>
      <c r="F4786" s="250"/>
    </row>
    <row r="4787" spans="2:6" x14ac:dyDescent="0.35">
      <c r="B4787" s="84">
        <v>4742</v>
      </c>
      <c r="C4787" s="113">
        <v>71.794841439158787</v>
      </c>
      <c r="D4787" s="250"/>
      <c r="F4787" s="250"/>
    </row>
    <row r="4788" spans="2:6" x14ac:dyDescent="0.35">
      <c r="B4788" s="84">
        <v>4743</v>
      </c>
      <c r="C4788" s="113">
        <v>75.317649561217735</v>
      </c>
      <c r="D4788" s="250"/>
      <c r="F4788" s="250"/>
    </row>
    <row r="4789" spans="2:6" x14ac:dyDescent="0.35">
      <c r="B4789" s="84">
        <v>4744</v>
      </c>
      <c r="C4789" s="113">
        <v>78.704913427222323</v>
      </c>
      <c r="D4789" s="250"/>
      <c r="F4789" s="250"/>
    </row>
    <row r="4790" spans="2:6" x14ac:dyDescent="0.35">
      <c r="B4790" s="84">
        <v>4745</v>
      </c>
      <c r="C4790" s="113">
        <v>78.712075237647369</v>
      </c>
      <c r="D4790" s="250"/>
      <c r="F4790" s="250"/>
    </row>
    <row r="4791" spans="2:6" x14ac:dyDescent="0.35">
      <c r="B4791" s="84">
        <v>4746</v>
      </c>
      <c r="C4791" s="113">
        <v>80.343237496624781</v>
      </c>
      <c r="D4791" s="250"/>
      <c r="F4791" s="250"/>
    </row>
    <row r="4792" spans="2:6" x14ac:dyDescent="0.35">
      <c r="B4792" s="84">
        <v>4747</v>
      </c>
      <c r="C4792" s="113">
        <v>80.420974680034291</v>
      </c>
      <c r="D4792" s="250"/>
      <c r="F4792" s="250"/>
    </row>
    <row r="4793" spans="2:6" x14ac:dyDescent="0.35">
      <c r="B4793" s="84">
        <v>4748</v>
      </c>
      <c r="C4793" s="113">
        <v>77.580981560575907</v>
      </c>
      <c r="D4793" s="250"/>
      <c r="F4793" s="250"/>
    </row>
    <row r="4794" spans="2:6" x14ac:dyDescent="0.35">
      <c r="B4794" s="84">
        <v>4749</v>
      </c>
      <c r="C4794" s="113">
        <v>73.590657486863165</v>
      </c>
      <c r="D4794" s="250"/>
      <c r="F4794" s="250"/>
    </row>
    <row r="4795" spans="2:6" x14ac:dyDescent="0.35">
      <c r="B4795" s="84">
        <v>4750</v>
      </c>
      <c r="C4795" s="113">
        <v>66.847761545937985</v>
      </c>
      <c r="D4795" s="250"/>
      <c r="F4795" s="250"/>
    </row>
    <row r="4796" spans="2:6" x14ac:dyDescent="0.35">
      <c r="B4796" s="84">
        <v>4751</v>
      </c>
      <c r="C4796" s="113">
        <v>59.514950225817515</v>
      </c>
      <c r="D4796" s="250"/>
      <c r="F4796" s="250"/>
    </row>
    <row r="4797" spans="2:6" x14ac:dyDescent="0.35">
      <c r="B4797" s="84">
        <v>4752</v>
      </c>
      <c r="C4797" s="113">
        <v>60.817922891238922</v>
      </c>
      <c r="D4797" s="250"/>
      <c r="F4797" s="250"/>
    </row>
    <row r="4798" spans="2:6" x14ac:dyDescent="0.35">
      <c r="B4798" s="84">
        <v>4753</v>
      </c>
      <c r="C4798" s="113">
        <v>60.820888527151716</v>
      </c>
      <c r="D4798" s="250"/>
      <c r="F4798" s="250"/>
    </row>
    <row r="4799" spans="2:6" x14ac:dyDescent="0.35">
      <c r="B4799" s="84">
        <v>4754</v>
      </c>
      <c r="C4799" s="113">
        <v>57.433610392138469</v>
      </c>
      <c r="D4799" s="250"/>
      <c r="F4799" s="250"/>
    </row>
    <row r="4800" spans="2:6" x14ac:dyDescent="0.35">
      <c r="B4800" s="84">
        <v>4755</v>
      </c>
      <c r="C4800" s="113">
        <v>54.540570026962534</v>
      </c>
      <c r="D4800" s="250"/>
      <c r="F4800" s="250"/>
    </row>
    <row r="4801" spans="2:6" x14ac:dyDescent="0.35">
      <c r="B4801" s="84">
        <v>4756</v>
      </c>
      <c r="C4801" s="113">
        <v>54.533326961830944</v>
      </c>
      <c r="D4801" s="250"/>
      <c r="F4801" s="250"/>
    </row>
    <row r="4802" spans="2:6" x14ac:dyDescent="0.35">
      <c r="B4802" s="84">
        <v>4757</v>
      </c>
      <c r="C4802" s="113">
        <v>52.937764970971166</v>
      </c>
      <c r="D4802" s="250"/>
      <c r="F4802" s="250"/>
    </row>
    <row r="4803" spans="2:6" x14ac:dyDescent="0.35">
      <c r="B4803" s="84">
        <v>4758</v>
      </c>
      <c r="C4803" s="113">
        <v>51.794890132187064</v>
      </c>
      <c r="D4803" s="250"/>
      <c r="F4803" s="250"/>
    </row>
    <row r="4804" spans="2:6" x14ac:dyDescent="0.35">
      <c r="B4804" s="84">
        <v>4759</v>
      </c>
      <c r="C4804" s="113">
        <v>49.809545841666562</v>
      </c>
      <c r="D4804" s="250"/>
      <c r="F4804" s="250"/>
    </row>
    <row r="4805" spans="2:6" x14ac:dyDescent="0.35">
      <c r="B4805" s="84">
        <v>4760</v>
      </c>
      <c r="C4805" s="113">
        <v>49.853614947131632</v>
      </c>
      <c r="D4805" s="250"/>
      <c r="F4805" s="250"/>
    </row>
    <row r="4806" spans="2:6" x14ac:dyDescent="0.35">
      <c r="B4806" s="84">
        <v>4761</v>
      </c>
      <c r="C4806" s="113">
        <v>54.712933334273671</v>
      </c>
      <c r="D4806" s="250"/>
      <c r="F4806" s="250"/>
    </row>
    <row r="4807" spans="2:6" x14ac:dyDescent="0.35">
      <c r="B4807" s="84">
        <v>4762</v>
      </c>
      <c r="C4807" s="113">
        <v>59.187793467124159</v>
      </c>
      <c r="D4807" s="250"/>
      <c r="F4807" s="250"/>
    </row>
    <row r="4808" spans="2:6" x14ac:dyDescent="0.35">
      <c r="B4808" s="84">
        <v>4763</v>
      </c>
      <c r="C4808" s="113">
        <v>60.799502471494257</v>
      </c>
      <c r="D4808" s="250"/>
      <c r="F4808" s="250"/>
    </row>
    <row r="4809" spans="2:6" x14ac:dyDescent="0.35">
      <c r="B4809" s="84">
        <v>4764</v>
      </c>
      <c r="C4809" s="113">
        <v>62.978455477559102</v>
      </c>
      <c r="D4809" s="250"/>
      <c r="F4809" s="250"/>
    </row>
    <row r="4810" spans="2:6" x14ac:dyDescent="0.35">
      <c r="B4810" s="84">
        <v>4765</v>
      </c>
      <c r="C4810" s="113">
        <v>66.702411474298387</v>
      </c>
      <c r="D4810" s="250"/>
      <c r="F4810" s="250"/>
    </row>
    <row r="4811" spans="2:6" x14ac:dyDescent="0.35">
      <c r="B4811" s="84">
        <v>4766</v>
      </c>
      <c r="C4811" s="113">
        <v>67.860643942801872</v>
      </c>
      <c r="D4811" s="250"/>
      <c r="F4811" s="250"/>
    </row>
    <row r="4812" spans="2:6" x14ac:dyDescent="0.35">
      <c r="B4812" s="84">
        <v>4767</v>
      </c>
      <c r="C4812" s="113">
        <v>70.200017819554731</v>
      </c>
      <c r="D4812" s="250"/>
      <c r="F4812" s="250"/>
    </row>
    <row r="4813" spans="2:6" x14ac:dyDescent="0.35">
      <c r="B4813" s="84">
        <v>4768</v>
      </c>
      <c r="C4813" s="113">
        <v>70.789476413198528</v>
      </c>
      <c r="D4813" s="250"/>
      <c r="F4813" s="250"/>
    </row>
    <row r="4814" spans="2:6" x14ac:dyDescent="0.35">
      <c r="B4814" s="84">
        <v>4769</v>
      </c>
      <c r="C4814" s="113">
        <v>74.017510794614196</v>
      </c>
      <c r="D4814" s="250"/>
      <c r="F4814" s="250"/>
    </row>
    <row r="4815" spans="2:6" x14ac:dyDescent="0.35">
      <c r="B4815" s="84">
        <v>4770</v>
      </c>
      <c r="C4815" s="113">
        <v>74.604169189271289</v>
      </c>
      <c r="D4815" s="250"/>
      <c r="F4815" s="250"/>
    </row>
    <row r="4816" spans="2:6" x14ac:dyDescent="0.35">
      <c r="B4816" s="84">
        <v>4771</v>
      </c>
      <c r="C4816" s="113">
        <v>75.09069201676175</v>
      </c>
      <c r="D4816" s="250"/>
      <c r="F4816" s="250"/>
    </row>
    <row r="4817" spans="2:6" x14ac:dyDescent="0.35">
      <c r="B4817" s="84">
        <v>4772</v>
      </c>
      <c r="C4817" s="113">
        <v>73.584488847234326</v>
      </c>
      <c r="D4817" s="250"/>
      <c r="F4817" s="250"/>
    </row>
    <row r="4818" spans="2:6" x14ac:dyDescent="0.35">
      <c r="B4818" s="84">
        <v>4773</v>
      </c>
      <c r="C4818" s="113">
        <v>71.660516163109179</v>
      </c>
      <c r="D4818" s="250"/>
      <c r="F4818" s="250"/>
    </row>
    <row r="4819" spans="2:6" x14ac:dyDescent="0.35">
      <c r="B4819" s="84">
        <v>4774</v>
      </c>
      <c r="C4819" s="113">
        <v>64.010939181966066</v>
      </c>
      <c r="D4819" s="250"/>
      <c r="F4819" s="250"/>
    </row>
    <row r="4820" spans="2:6" x14ac:dyDescent="0.35">
      <c r="B4820" s="84">
        <v>4775</v>
      </c>
      <c r="C4820" s="113">
        <v>60.660047458300554</v>
      </c>
      <c r="D4820" s="250"/>
      <c r="F4820" s="250"/>
    </row>
    <row r="4821" spans="2:6" x14ac:dyDescent="0.35">
      <c r="B4821" s="84">
        <v>4776</v>
      </c>
      <c r="C4821" s="113">
        <v>60.1035098398118</v>
      </c>
      <c r="D4821" s="250"/>
      <c r="F4821" s="250"/>
    </row>
    <row r="4822" spans="2:6" x14ac:dyDescent="0.35">
      <c r="B4822" s="84">
        <v>4777</v>
      </c>
      <c r="C4822" s="113">
        <v>60.688137147725868</v>
      </c>
      <c r="D4822" s="250"/>
      <c r="F4822" s="250"/>
    </row>
    <row r="4823" spans="2:6" x14ac:dyDescent="0.35">
      <c r="B4823" s="84">
        <v>4778</v>
      </c>
      <c r="C4823" s="113">
        <v>59.587458775513319</v>
      </c>
      <c r="D4823" s="250"/>
      <c r="F4823" s="250"/>
    </row>
    <row r="4824" spans="2:6" x14ac:dyDescent="0.35">
      <c r="B4824" s="84">
        <v>4779</v>
      </c>
      <c r="C4824" s="113">
        <v>54.329026662236359</v>
      </c>
      <c r="D4824" s="250"/>
      <c r="F4824" s="250"/>
    </row>
    <row r="4825" spans="2:6" x14ac:dyDescent="0.35">
      <c r="B4825" s="84">
        <v>4780</v>
      </c>
      <c r="C4825" s="113">
        <v>55.701002810076986</v>
      </c>
      <c r="D4825" s="250"/>
      <c r="F4825" s="250"/>
    </row>
    <row r="4826" spans="2:6" x14ac:dyDescent="0.35">
      <c r="B4826" s="84">
        <v>4781</v>
      </c>
      <c r="C4826" s="113">
        <v>54.8368558403454</v>
      </c>
      <c r="D4826" s="250"/>
      <c r="F4826" s="250"/>
    </row>
    <row r="4827" spans="2:6" x14ac:dyDescent="0.35">
      <c r="B4827" s="84">
        <v>4782</v>
      </c>
      <c r="C4827" s="113">
        <v>49.859055577436038</v>
      </c>
      <c r="D4827" s="250"/>
      <c r="F4827" s="250"/>
    </row>
    <row r="4828" spans="2:6" x14ac:dyDescent="0.35">
      <c r="B4828" s="84">
        <v>4783</v>
      </c>
      <c r="C4828" s="113">
        <v>47.014791208440684</v>
      </c>
      <c r="D4828" s="250"/>
      <c r="F4828" s="250"/>
    </row>
    <row r="4829" spans="2:6" x14ac:dyDescent="0.35">
      <c r="B4829" s="84">
        <v>4784</v>
      </c>
      <c r="C4829" s="113">
        <v>48.218103185180077</v>
      </c>
      <c r="D4829" s="250"/>
      <c r="F4829" s="250"/>
    </row>
    <row r="4830" spans="2:6" x14ac:dyDescent="0.35">
      <c r="B4830" s="84">
        <v>4785</v>
      </c>
      <c r="C4830" s="113">
        <v>54.223568069220974</v>
      </c>
      <c r="D4830" s="250"/>
      <c r="F4830" s="250"/>
    </row>
    <row r="4831" spans="2:6" x14ac:dyDescent="0.35">
      <c r="B4831" s="84">
        <v>4786</v>
      </c>
      <c r="C4831" s="113">
        <v>56.446881643088702</v>
      </c>
      <c r="D4831" s="250"/>
      <c r="F4831" s="250"/>
    </row>
    <row r="4832" spans="2:6" x14ac:dyDescent="0.35">
      <c r="B4832" s="84">
        <v>4787</v>
      </c>
      <c r="C4832" s="113">
        <v>62.422306475520678</v>
      </c>
      <c r="D4832" s="250"/>
      <c r="F4832" s="250"/>
    </row>
    <row r="4833" spans="2:6" x14ac:dyDescent="0.35">
      <c r="B4833" s="84">
        <v>4788</v>
      </c>
      <c r="C4833" s="113">
        <v>65.286390283481808</v>
      </c>
      <c r="D4833" s="250"/>
      <c r="F4833" s="250"/>
    </row>
    <row r="4834" spans="2:6" x14ac:dyDescent="0.35">
      <c r="B4834" s="84">
        <v>4789</v>
      </c>
      <c r="C4834" s="113">
        <v>66.712573794473997</v>
      </c>
      <c r="D4834" s="250"/>
      <c r="F4834" s="250"/>
    </row>
    <row r="4835" spans="2:6" x14ac:dyDescent="0.35">
      <c r="B4835" s="84">
        <v>4790</v>
      </c>
      <c r="C4835" s="113">
        <v>69.711235479177432</v>
      </c>
      <c r="D4835" s="250"/>
      <c r="F4835" s="250"/>
    </row>
    <row r="4836" spans="2:6" x14ac:dyDescent="0.35">
      <c r="B4836" s="84">
        <v>4791</v>
      </c>
      <c r="C4836" s="113">
        <v>71.438091537774426</v>
      </c>
      <c r="D4836" s="250"/>
      <c r="F4836" s="250"/>
    </row>
    <row r="4837" spans="2:6" x14ac:dyDescent="0.35">
      <c r="B4837" s="84">
        <v>4792</v>
      </c>
      <c r="C4837" s="113">
        <v>75.81508377942815</v>
      </c>
      <c r="D4837" s="250"/>
      <c r="F4837" s="250"/>
    </row>
    <row r="4838" spans="2:6" x14ac:dyDescent="0.35">
      <c r="B4838" s="84">
        <v>4793</v>
      </c>
      <c r="C4838" s="113">
        <v>77.196587666374</v>
      </c>
      <c r="D4838" s="250"/>
      <c r="F4838" s="250"/>
    </row>
    <row r="4839" spans="2:6" x14ac:dyDescent="0.35">
      <c r="B4839" s="84">
        <v>4794</v>
      </c>
      <c r="C4839" s="113">
        <v>85.751981821214869</v>
      </c>
      <c r="D4839" s="250"/>
      <c r="F4839" s="250"/>
    </row>
    <row r="4840" spans="2:6" x14ac:dyDescent="0.35">
      <c r="B4840" s="84">
        <v>4795</v>
      </c>
      <c r="C4840" s="113">
        <v>83.876377278786933</v>
      </c>
      <c r="D4840" s="250"/>
      <c r="F4840" s="250"/>
    </row>
    <row r="4841" spans="2:6" x14ac:dyDescent="0.35">
      <c r="B4841" s="84">
        <v>4796</v>
      </c>
      <c r="C4841" s="113">
        <v>79.499814145625848</v>
      </c>
      <c r="D4841" s="250"/>
      <c r="F4841" s="250"/>
    </row>
    <row r="4842" spans="2:6" x14ac:dyDescent="0.35">
      <c r="B4842" s="84">
        <v>4797</v>
      </c>
      <c r="C4842" s="113">
        <v>70.580939664148389</v>
      </c>
      <c r="D4842" s="250"/>
      <c r="F4842" s="250"/>
    </row>
    <row r="4843" spans="2:6" x14ac:dyDescent="0.35">
      <c r="B4843" s="84">
        <v>4798</v>
      </c>
      <c r="C4843" s="113">
        <v>65.273903783828089</v>
      </c>
      <c r="D4843" s="250"/>
      <c r="F4843" s="250"/>
    </row>
    <row r="4844" spans="2:6" x14ac:dyDescent="0.35">
      <c r="B4844" s="84">
        <v>4799</v>
      </c>
      <c r="C4844" s="113">
        <v>58.82723512452668</v>
      </c>
      <c r="D4844" s="250"/>
      <c r="F4844" s="250"/>
    </row>
    <row r="4845" spans="2:6" x14ac:dyDescent="0.35">
      <c r="B4845" s="84">
        <v>4800</v>
      </c>
      <c r="C4845" s="113">
        <v>55.563012388503971</v>
      </c>
      <c r="D4845" s="250"/>
      <c r="F4845" s="250"/>
    </row>
    <row r="4846" spans="2:6" x14ac:dyDescent="0.35">
      <c r="B4846" s="84">
        <v>4801</v>
      </c>
      <c r="C4846" s="113">
        <v>58.007052808214212</v>
      </c>
      <c r="D4846" s="250"/>
      <c r="F4846" s="250"/>
    </row>
    <row r="4847" spans="2:6" x14ac:dyDescent="0.35">
      <c r="B4847" s="84">
        <v>4802</v>
      </c>
      <c r="C4847" s="113">
        <v>55.870994037875128</v>
      </c>
      <c r="D4847" s="250"/>
      <c r="F4847" s="250"/>
    </row>
    <row r="4848" spans="2:6" x14ac:dyDescent="0.35">
      <c r="B4848" s="84">
        <v>4803</v>
      </c>
      <c r="C4848" s="113">
        <v>52.968952983359195</v>
      </c>
      <c r="D4848" s="250"/>
      <c r="F4848" s="250"/>
    </row>
    <row r="4849" spans="2:6" x14ac:dyDescent="0.35">
      <c r="B4849" s="84">
        <v>4804</v>
      </c>
      <c r="C4849" s="113">
        <v>55.735434055436052</v>
      </c>
      <c r="D4849" s="250"/>
      <c r="F4849" s="250"/>
    </row>
    <row r="4850" spans="2:6" x14ac:dyDescent="0.35">
      <c r="B4850" s="84">
        <v>4805</v>
      </c>
      <c r="C4850" s="113">
        <v>59.456067105316137</v>
      </c>
      <c r="D4850" s="250"/>
      <c r="F4850" s="250"/>
    </row>
    <row r="4851" spans="2:6" x14ac:dyDescent="0.35">
      <c r="B4851" s="84">
        <v>4806</v>
      </c>
      <c r="C4851" s="113">
        <v>63.609032294060313</v>
      </c>
      <c r="D4851" s="250"/>
      <c r="F4851" s="250"/>
    </row>
    <row r="4852" spans="2:6" x14ac:dyDescent="0.35">
      <c r="B4852" s="84">
        <v>4807</v>
      </c>
      <c r="C4852" s="113">
        <v>65.044038457181784</v>
      </c>
      <c r="D4852" s="250"/>
      <c r="F4852" s="250"/>
    </row>
    <row r="4853" spans="2:6" x14ac:dyDescent="0.35">
      <c r="B4853" s="84">
        <v>4808</v>
      </c>
      <c r="C4853" s="113">
        <v>63.997465334866924</v>
      </c>
      <c r="D4853" s="250"/>
      <c r="F4853" s="250"/>
    </row>
    <row r="4854" spans="2:6" x14ac:dyDescent="0.35">
      <c r="B4854" s="84">
        <v>4809</v>
      </c>
      <c r="C4854" s="113">
        <v>71.244676391272662</v>
      </c>
      <c r="D4854" s="250"/>
      <c r="F4854" s="250"/>
    </row>
    <row r="4855" spans="2:6" x14ac:dyDescent="0.35">
      <c r="B4855" s="84">
        <v>4810</v>
      </c>
      <c r="C4855" s="113">
        <v>69.39725784560278</v>
      </c>
      <c r="D4855" s="250"/>
      <c r="F4855" s="250"/>
    </row>
    <row r="4856" spans="2:6" x14ac:dyDescent="0.35">
      <c r="B4856" s="84">
        <v>4811</v>
      </c>
      <c r="C4856" s="113">
        <v>72.304995247363678</v>
      </c>
      <c r="D4856" s="250"/>
      <c r="F4856" s="250"/>
    </row>
    <row r="4857" spans="2:6" x14ac:dyDescent="0.35">
      <c r="B4857" s="84">
        <v>4812</v>
      </c>
      <c r="C4857" s="113">
        <v>76.751043754194072</v>
      </c>
      <c r="D4857" s="250"/>
      <c r="F4857" s="250"/>
    </row>
    <row r="4858" spans="2:6" x14ac:dyDescent="0.35">
      <c r="B4858" s="84">
        <v>4813</v>
      </c>
      <c r="C4858" s="113">
        <v>76.796176589324176</v>
      </c>
      <c r="D4858" s="250"/>
      <c r="F4858" s="250"/>
    </row>
    <row r="4859" spans="2:6" x14ac:dyDescent="0.35">
      <c r="B4859" s="84">
        <v>4814</v>
      </c>
      <c r="C4859" s="113">
        <v>75.495499146144951</v>
      </c>
      <c r="D4859" s="250"/>
      <c r="F4859" s="250"/>
    </row>
    <row r="4860" spans="2:6" x14ac:dyDescent="0.35">
      <c r="B4860" s="84">
        <v>4815</v>
      </c>
      <c r="C4860" s="113">
        <v>77.638279398639057</v>
      </c>
      <c r="D4860" s="250"/>
      <c r="F4860" s="250"/>
    </row>
    <row r="4861" spans="2:6" x14ac:dyDescent="0.35">
      <c r="B4861" s="84">
        <v>4816</v>
      </c>
      <c r="C4861" s="113">
        <v>82.786832650573928</v>
      </c>
      <c r="D4861" s="250"/>
      <c r="F4861" s="250"/>
    </row>
    <row r="4862" spans="2:6" x14ac:dyDescent="0.35">
      <c r="B4862" s="84">
        <v>4817</v>
      </c>
      <c r="C4862" s="113">
        <v>81.716850784723633</v>
      </c>
      <c r="D4862" s="250"/>
      <c r="F4862" s="250"/>
    </row>
    <row r="4863" spans="2:6" x14ac:dyDescent="0.35">
      <c r="B4863" s="84">
        <v>4818</v>
      </c>
      <c r="C4863" s="113">
        <v>84.189726221174112</v>
      </c>
      <c r="D4863" s="250"/>
      <c r="F4863" s="250"/>
    </row>
    <row r="4864" spans="2:6" x14ac:dyDescent="0.35">
      <c r="B4864" s="84">
        <v>4819</v>
      </c>
      <c r="C4864" s="113">
        <v>80.692028203999158</v>
      </c>
      <c r="D4864" s="250"/>
      <c r="F4864" s="250"/>
    </row>
    <row r="4865" spans="2:6" x14ac:dyDescent="0.35">
      <c r="B4865" s="84">
        <v>4820</v>
      </c>
      <c r="C4865" s="113">
        <v>77.135275321245061</v>
      </c>
      <c r="D4865" s="250"/>
      <c r="F4865" s="250"/>
    </row>
    <row r="4866" spans="2:6" x14ac:dyDescent="0.35">
      <c r="B4866" s="84">
        <v>4821</v>
      </c>
      <c r="C4866" s="113">
        <v>74.555359583598062</v>
      </c>
      <c r="D4866" s="250"/>
      <c r="F4866" s="250"/>
    </row>
    <row r="4867" spans="2:6" x14ac:dyDescent="0.35">
      <c r="B4867" s="84">
        <v>4822</v>
      </c>
      <c r="C4867" s="113">
        <v>66.976723640451979</v>
      </c>
      <c r="D4867" s="250"/>
      <c r="F4867" s="250"/>
    </row>
    <row r="4868" spans="2:6" x14ac:dyDescent="0.35">
      <c r="B4868" s="84">
        <v>4823</v>
      </c>
      <c r="C4868" s="113">
        <v>61.598844883234221</v>
      </c>
      <c r="D4868" s="250"/>
      <c r="F4868" s="250"/>
    </row>
    <row r="4869" spans="2:6" x14ac:dyDescent="0.35">
      <c r="B4869" s="84">
        <v>4824</v>
      </c>
      <c r="C4869" s="113">
        <v>58.469621524459626</v>
      </c>
      <c r="D4869" s="250"/>
      <c r="F4869" s="250"/>
    </row>
    <row r="4870" spans="2:6" x14ac:dyDescent="0.35">
      <c r="B4870" s="84">
        <v>4825</v>
      </c>
      <c r="C4870" s="113">
        <v>57.423108339377023</v>
      </c>
      <c r="D4870" s="250"/>
      <c r="F4870" s="250"/>
    </row>
    <row r="4871" spans="2:6" x14ac:dyDescent="0.35">
      <c r="B4871" s="84">
        <v>4826</v>
      </c>
      <c r="C4871" s="113">
        <v>54.815167279965785</v>
      </c>
      <c r="D4871" s="250"/>
      <c r="F4871" s="250"/>
    </row>
    <row r="4872" spans="2:6" x14ac:dyDescent="0.35">
      <c r="B4872" s="84">
        <v>4827</v>
      </c>
      <c r="C4872" s="113">
        <v>52.065351684989444</v>
      </c>
      <c r="D4872" s="250"/>
      <c r="F4872" s="250"/>
    </row>
    <row r="4873" spans="2:6" x14ac:dyDescent="0.35">
      <c r="B4873" s="84">
        <v>4828</v>
      </c>
      <c r="C4873" s="113">
        <v>53.702245497649535</v>
      </c>
      <c r="D4873" s="250"/>
      <c r="F4873" s="250"/>
    </row>
    <row r="4874" spans="2:6" x14ac:dyDescent="0.35">
      <c r="B4874" s="84">
        <v>4829</v>
      </c>
      <c r="C4874" s="113">
        <v>56.732750709398545</v>
      </c>
      <c r="D4874" s="250"/>
      <c r="F4874" s="250"/>
    </row>
    <row r="4875" spans="2:6" x14ac:dyDescent="0.35">
      <c r="B4875" s="84">
        <v>4830</v>
      </c>
      <c r="C4875" s="113">
        <v>57.641190830456722</v>
      </c>
      <c r="D4875" s="250"/>
      <c r="F4875" s="250"/>
    </row>
    <row r="4876" spans="2:6" x14ac:dyDescent="0.35">
      <c r="B4876" s="84">
        <v>4831</v>
      </c>
      <c r="C4876" s="113">
        <v>60.92827396789761</v>
      </c>
      <c r="D4876" s="250"/>
      <c r="F4876" s="250"/>
    </row>
    <row r="4877" spans="2:6" x14ac:dyDescent="0.35">
      <c r="B4877" s="84">
        <v>4832</v>
      </c>
      <c r="C4877" s="113">
        <v>57.993169936170602</v>
      </c>
      <c r="D4877" s="250"/>
      <c r="F4877" s="250"/>
    </row>
    <row r="4878" spans="2:6" x14ac:dyDescent="0.35">
      <c r="B4878" s="84">
        <v>4833</v>
      </c>
      <c r="C4878" s="113">
        <v>59.664839084207479</v>
      </c>
      <c r="D4878" s="250"/>
      <c r="F4878" s="250"/>
    </row>
    <row r="4879" spans="2:6" x14ac:dyDescent="0.35">
      <c r="B4879" s="84">
        <v>4834</v>
      </c>
      <c r="C4879" s="113">
        <v>63.955388889778057</v>
      </c>
      <c r="D4879" s="250"/>
      <c r="F4879" s="250"/>
    </row>
    <row r="4880" spans="2:6" x14ac:dyDescent="0.35">
      <c r="B4880" s="84">
        <v>4835</v>
      </c>
      <c r="C4880" s="113">
        <v>67.722611974359339</v>
      </c>
      <c r="D4880" s="250"/>
      <c r="F4880" s="250"/>
    </row>
    <row r="4881" spans="2:6" x14ac:dyDescent="0.35">
      <c r="B4881" s="84">
        <v>4836</v>
      </c>
      <c r="C4881" s="113">
        <v>63.518435716486515</v>
      </c>
      <c r="D4881" s="250"/>
      <c r="F4881" s="250"/>
    </row>
    <row r="4882" spans="2:6" x14ac:dyDescent="0.35">
      <c r="B4882" s="84">
        <v>4837</v>
      </c>
      <c r="C4882" s="113">
        <v>67.832086799533528</v>
      </c>
      <c r="D4882" s="250"/>
      <c r="F4882" s="250"/>
    </row>
    <row r="4883" spans="2:6" x14ac:dyDescent="0.35">
      <c r="B4883" s="84">
        <v>4838</v>
      </c>
      <c r="C4883" s="113">
        <v>68.777090678418219</v>
      </c>
      <c r="D4883" s="250"/>
      <c r="F4883" s="250"/>
    </row>
    <row r="4884" spans="2:6" x14ac:dyDescent="0.35">
      <c r="B4884" s="84">
        <v>4839</v>
      </c>
      <c r="C4884" s="113">
        <v>72.255468950593666</v>
      </c>
      <c r="D4884" s="250"/>
      <c r="F4884" s="250"/>
    </row>
    <row r="4885" spans="2:6" x14ac:dyDescent="0.35">
      <c r="B4885" s="84">
        <v>4840</v>
      </c>
      <c r="C4885" s="113">
        <v>71.724904050363079</v>
      </c>
      <c r="D4885" s="250"/>
      <c r="F4885" s="250"/>
    </row>
    <row r="4886" spans="2:6" x14ac:dyDescent="0.35">
      <c r="B4886" s="84">
        <v>4841</v>
      </c>
      <c r="C4886" s="113">
        <v>70.882746198435498</v>
      </c>
      <c r="D4886" s="250"/>
      <c r="F4886" s="250"/>
    </row>
    <row r="4887" spans="2:6" x14ac:dyDescent="0.35">
      <c r="B4887" s="84">
        <v>4842</v>
      </c>
      <c r="C4887" s="113">
        <v>73.18681311506603</v>
      </c>
      <c r="D4887" s="250"/>
      <c r="F4887" s="250"/>
    </row>
    <row r="4888" spans="2:6" x14ac:dyDescent="0.35">
      <c r="B4888" s="84">
        <v>4843</v>
      </c>
      <c r="C4888" s="113">
        <v>70.165398447442584</v>
      </c>
      <c r="D4888" s="250"/>
      <c r="F4888" s="250"/>
    </row>
    <row r="4889" spans="2:6" x14ac:dyDescent="0.35">
      <c r="B4889" s="84">
        <v>4844</v>
      </c>
      <c r="C4889" s="113">
        <v>71.881485101930323</v>
      </c>
      <c r="D4889" s="250"/>
      <c r="F4889" s="250"/>
    </row>
    <row r="4890" spans="2:6" x14ac:dyDescent="0.35">
      <c r="B4890" s="84">
        <v>4845</v>
      </c>
      <c r="C4890" s="113">
        <v>65.521742231026025</v>
      </c>
      <c r="D4890" s="250"/>
      <c r="F4890" s="250"/>
    </row>
    <row r="4891" spans="2:6" x14ac:dyDescent="0.35">
      <c r="B4891" s="84">
        <v>4846</v>
      </c>
      <c r="C4891" s="113">
        <v>64.075059324595983</v>
      </c>
      <c r="D4891" s="250"/>
      <c r="F4891" s="250"/>
    </row>
    <row r="4892" spans="2:6" x14ac:dyDescent="0.35">
      <c r="B4892" s="84">
        <v>4847</v>
      </c>
      <c r="C4892" s="113">
        <v>57.245295644352332</v>
      </c>
      <c r="D4892" s="250"/>
      <c r="F4892" s="250"/>
    </row>
    <row r="4893" spans="2:6" x14ac:dyDescent="0.35">
      <c r="B4893" s="84">
        <v>4848</v>
      </c>
      <c r="C4893" s="113">
        <v>52.737392778429658</v>
      </c>
      <c r="D4893" s="250"/>
      <c r="F4893" s="250"/>
    </row>
    <row r="4894" spans="2:6" x14ac:dyDescent="0.35">
      <c r="B4894" s="84">
        <v>4849</v>
      </c>
      <c r="C4894" s="113">
        <v>53.223756054868716</v>
      </c>
      <c r="D4894" s="250"/>
      <c r="F4894" s="250"/>
    </row>
    <row r="4895" spans="2:6" x14ac:dyDescent="0.35">
      <c r="B4895" s="84">
        <v>4850</v>
      </c>
      <c r="C4895" s="113">
        <v>52.573050187034333</v>
      </c>
      <c r="D4895" s="250"/>
      <c r="F4895" s="250"/>
    </row>
    <row r="4896" spans="2:6" x14ac:dyDescent="0.35">
      <c r="B4896" s="84">
        <v>4851</v>
      </c>
      <c r="C4896" s="113">
        <v>51.493619629179634</v>
      </c>
      <c r="D4896" s="250"/>
      <c r="F4896" s="250"/>
    </row>
    <row r="4897" spans="2:6" x14ac:dyDescent="0.35">
      <c r="B4897" s="84">
        <v>4852</v>
      </c>
      <c r="C4897" s="113">
        <v>52.48301907701908</v>
      </c>
      <c r="D4897" s="250"/>
      <c r="F4897" s="250"/>
    </row>
    <row r="4898" spans="2:6" x14ac:dyDescent="0.35">
      <c r="B4898" s="84">
        <v>4853</v>
      </c>
      <c r="C4898" s="113">
        <v>55.907988157178096</v>
      </c>
      <c r="D4898" s="250"/>
      <c r="F4898" s="250"/>
    </row>
    <row r="4899" spans="2:6" x14ac:dyDescent="0.35">
      <c r="B4899" s="84">
        <v>4854</v>
      </c>
      <c r="C4899" s="113">
        <v>58.647273228613237</v>
      </c>
      <c r="D4899" s="250"/>
      <c r="F4899" s="250"/>
    </row>
    <row r="4900" spans="2:6" x14ac:dyDescent="0.35">
      <c r="B4900" s="84">
        <v>4855</v>
      </c>
      <c r="C4900" s="113">
        <v>59.027963446393379</v>
      </c>
      <c r="D4900" s="250"/>
      <c r="F4900" s="250"/>
    </row>
    <row r="4901" spans="2:6" x14ac:dyDescent="0.35">
      <c r="B4901" s="84">
        <v>4856</v>
      </c>
      <c r="C4901" s="113">
        <v>57.772829565591977</v>
      </c>
      <c r="D4901" s="250"/>
      <c r="F4901" s="250"/>
    </row>
    <row r="4902" spans="2:6" x14ac:dyDescent="0.35">
      <c r="B4902" s="84">
        <v>4857</v>
      </c>
      <c r="C4902" s="113">
        <v>59.593939863624549</v>
      </c>
      <c r="D4902" s="250"/>
      <c r="F4902" s="250"/>
    </row>
    <row r="4903" spans="2:6" x14ac:dyDescent="0.35">
      <c r="B4903" s="84">
        <v>4858</v>
      </c>
      <c r="C4903" s="113">
        <v>60.67767284343482</v>
      </c>
      <c r="D4903" s="250"/>
      <c r="F4903" s="250"/>
    </row>
    <row r="4904" spans="2:6" x14ac:dyDescent="0.35">
      <c r="B4904" s="84">
        <v>4859</v>
      </c>
      <c r="C4904" s="113">
        <v>64.751735931607143</v>
      </c>
      <c r="D4904" s="250"/>
      <c r="F4904" s="250"/>
    </row>
    <row r="4905" spans="2:6" x14ac:dyDescent="0.35">
      <c r="B4905" s="84">
        <v>4860</v>
      </c>
      <c r="C4905" s="113">
        <v>61.995494477283842</v>
      </c>
      <c r="D4905" s="250"/>
      <c r="F4905" s="250"/>
    </row>
    <row r="4906" spans="2:6" x14ac:dyDescent="0.35">
      <c r="B4906" s="84">
        <v>4861</v>
      </c>
      <c r="C4906" s="113">
        <v>66.950293307779532</v>
      </c>
      <c r="D4906" s="250"/>
      <c r="F4906" s="250"/>
    </row>
    <row r="4907" spans="2:6" x14ac:dyDescent="0.35">
      <c r="B4907" s="84">
        <v>4862</v>
      </c>
      <c r="C4907" s="113">
        <v>71.290895866391708</v>
      </c>
      <c r="D4907" s="250"/>
      <c r="F4907" s="250"/>
    </row>
    <row r="4908" spans="2:6" x14ac:dyDescent="0.35">
      <c r="B4908" s="84">
        <v>4863</v>
      </c>
      <c r="C4908" s="113">
        <v>69.139509664987941</v>
      </c>
      <c r="D4908" s="250"/>
      <c r="F4908" s="250"/>
    </row>
    <row r="4909" spans="2:6" x14ac:dyDescent="0.35">
      <c r="B4909" s="84">
        <v>4864</v>
      </c>
      <c r="C4909" s="113">
        <v>70.083500723275392</v>
      </c>
      <c r="D4909" s="250"/>
      <c r="F4909" s="250"/>
    </row>
    <row r="4910" spans="2:6" x14ac:dyDescent="0.35">
      <c r="B4910" s="84">
        <v>4865</v>
      </c>
      <c r="C4910" s="113">
        <v>69.808078825113498</v>
      </c>
      <c r="D4910" s="250"/>
      <c r="F4910" s="250"/>
    </row>
    <row r="4911" spans="2:6" x14ac:dyDescent="0.35">
      <c r="B4911" s="84">
        <v>4866</v>
      </c>
      <c r="C4911" s="113">
        <v>71.360807858638211</v>
      </c>
      <c r="D4911" s="250"/>
      <c r="F4911" s="250"/>
    </row>
    <row r="4912" spans="2:6" x14ac:dyDescent="0.35">
      <c r="B4912" s="84">
        <v>4867</v>
      </c>
      <c r="C4912" s="113">
        <v>72.695729186104316</v>
      </c>
      <c r="D4912" s="250"/>
      <c r="F4912" s="250"/>
    </row>
    <row r="4913" spans="2:6" x14ac:dyDescent="0.35">
      <c r="B4913" s="84">
        <v>4868</v>
      </c>
      <c r="C4913" s="113">
        <v>70.374380492410069</v>
      </c>
      <c r="D4913" s="250"/>
      <c r="F4913" s="250"/>
    </row>
    <row r="4914" spans="2:6" x14ac:dyDescent="0.35">
      <c r="B4914" s="84">
        <v>4869</v>
      </c>
      <c r="C4914" s="113">
        <v>66.356041373684121</v>
      </c>
      <c r="D4914" s="250"/>
      <c r="F4914" s="250"/>
    </row>
    <row r="4915" spans="2:6" x14ac:dyDescent="0.35">
      <c r="B4915" s="84">
        <v>4870</v>
      </c>
      <c r="C4915" s="113">
        <v>62.44861519423268</v>
      </c>
      <c r="D4915" s="250"/>
      <c r="F4915" s="250"/>
    </row>
    <row r="4916" spans="2:6" x14ac:dyDescent="0.35">
      <c r="B4916" s="84">
        <v>4871</v>
      </c>
      <c r="C4916" s="113">
        <v>57.984235662146325</v>
      </c>
      <c r="D4916" s="250"/>
      <c r="F4916" s="250"/>
    </row>
    <row r="4917" spans="2:6" x14ac:dyDescent="0.35">
      <c r="B4917" s="84">
        <v>4872</v>
      </c>
      <c r="C4917" s="113">
        <v>50.393715883961207</v>
      </c>
      <c r="D4917" s="250"/>
      <c r="F4917" s="250"/>
    </row>
    <row r="4918" spans="2:6" x14ac:dyDescent="0.35">
      <c r="B4918" s="84">
        <v>4873</v>
      </c>
      <c r="C4918" s="113">
        <v>51.962869059078592</v>
      </c>
      <c r="D4918" s="250"/>
      <c r="F4918" s="250"/>
    </row>
    <row r="4919" spans="2:6" x14ac:dyDescent="0.35">
      <c r="B4919" s="84">
        <v>4874</v>
      </c>
      <c r="C4919" s="113">
        <v>51.184836961686344</v>
      </c>
      <c r="D4919" s="250"/>
      <c r="F4919" s="250"/>
    </row>
    <row r="4920" spans="2:6" x14ac:dyDescent="0.35">
      <c r="B4920" s="84">
        <v>4875</v>
      </c>
      <c r="C4920" s="113">
        <v>50.437194179427024</v>
      </c>
      <c r="D4920" s="250"/>
      <c r="F4920" s="250"/>
    </row>
    <row r="4921" spans="2:6" x14ac:dyDescent="0.35">
      <c r="B4921" s="84">
        <v>4876</v>
      </c>
      <c r="C4921" s="113">
        <v>51.406770027785619</v>
      </c>
      <c r="D4921" s="250"/>
      <c r="F4921" s="250"/>
    </row>
    <row r="4922" spans="2:6" x14ac:dyDescent="0.35">
      <c r="B4922" s="84">
        <v>4877</v>
      </c>
      <c r="C4922" s="113">
        <v>53.158627946795903</v>
      </c>
      <c r="D4922" s="250"/>
      <c r="F4922" s="250"/>
    </row>
    <row r="4923" spans="2:6" x14ac:dyDescent="0.35">
      <c r="B4923" s="84">
        <v>4878</v>
      </c>
      <c r="C4923" s="113">
        <v>59.656124756612734</v>
      </c>
      <c r="D4923" s="250"/>
      <c r="F4923" s="250"/>
    </row>
    <row r="4924" spans="2:6" x14ac:dyDescent="0.35">
      <c r="B4924" s="84">
        <v>4879</v>
      </c>
      <c r="C4924" s="113">
        <v>59.838597470076003</v>
      </c>
      <c r="D4924" s="250"/>
      <c r="F4924" s="250"/>
    </row>
    <row r="4925" spans="2:6" x14ac:dyDescent="0.35">
      <c r="B4925" s="84">
        <v>4880</v>
      </c>
      <c r="C4925" s="113">
        <v>57.647532872558997</v>
      </c>
      <c r="D4925" s="250"/>
      <c r="F4925" s="250"/>
    </row>
    <row r="4926" spans="2:6" x14ac:dyDescent="0.35">
      <c r="B4926" s="84">
        <v>4881</v>
      </c>
      <c r="C4926" s="113">
        <v>58.488670600036521</v>
      </c>
      <c r="D4926" s="250"/>
      <c r="F4926" s="250"/>
    </row>
    <row r="4927" spans="2:6" x14ac:dyDescent="0.35">
      <c r="B4927" s="84">
        <v>4882</v>
      </c>
      <c r="C4927" s="113">
        <v>59.836528749972047</v>
      </c>
      <c r="D4927" s="250"/>
      <c r="F4927" s="250"/>
    </row>
    <row r="4928" spans="2:6" x14ac:dyDescent="0.35">
      <c r="B4928" s="84">
        <v>4883</v>
      </c>
      <c r="C4928" s="113">
        <v>62.358878571603526</v>
      </c>
      <c r="D4928" s="250"/>
      <c r="F4928" s="250"/>
    </row>
    <row r="4929" spans="2:6" x14ac:dyDescent="0.35">
      <c r="B4929" s="84">
        <v>4884</v>
      </c>
      <c r="C4929" s="113">
        <v>59.041173538438692</v>
      </c>
      <c r="D4929" s="250"/>
      <c r="F4929" s="250"/>
    </row>
    <row r="4930" spans="2:6" x14ac:dyDescent="0.35">
      <c r="B4930" s="84">
        <v>4885</v>
      </c>
      <c r="C4930" s="113">
        <v>60.754267122791944</v>
      </c>
      <c r="D4930" s="250"/>
      <c r="F4930" s="250"/>
    </row>
    <row r="4931" spans="2:6" x14ac:dyDescent="0.35">
      <c r="B4931" s="84">
        <v>4886</v>
      </c>
      <c r="C4931" s="113">
        <v>63.542631149185141</v>
      </c>
      <c r="D4931" s="250"/>
      <c r="F4931" s="250"/>
    </row>
    <row r="4932" spans="2:6" x14ac:dyDescent="0.35">
      <c r="B4932" s="84">
        <v>4887</v>
      </c>
      <c r="C4932" s="113">
        <v>65.654272361778723</v>
      </c>
      <c r="D4932" s="250"/>
      <c r="F4932" s="250"/>
    </row>
    <row r="4933" spans="2:6" x14ac:dyDescent="0.35">
      <c r="B4933" s="84">
        <v>4888</v>
      </c>
      <c r="C4933" s="113">
        <v>69.55388527635337</v>
      </c>
      <c r="D4933" s="250"/>
      <c r="F4933" s="250"/>
    </row>
    <row r="4934" spans="2:6" x14ac:dyDescent="0.35">
      <c r="B4934" s="84">
        <v>4889</v>
      </c>
      <c r="C4934" s="113">
        <v>70.526858288710002</v>
      </c>
      <c r="D4934" s="250"/>
      <c r="F4934" s="250"/>
    </row>
    <row r="4935" spans="2:6" x14ac:dyDescent="0.35">
      <c r="B4935" s="84">
        <v>4890</v>
      </c>
      <c r="C4935" s="113">
        <v>76.951456179990316</v>
      </c>
      <c r="D4935" s="250"/>
      <c r="F4935" s="250"/>
    </row>
    <row r="4936" spans="2:6" x14ac:dyDescent="0.35">
      <c r="B4936" s="84">
        <v>4891</v>
      </c>
      <c r="C4936" s="113">
        <v>78.559759589176451</v>
      </c>
      <c r="D4936" s="250"/>
      <c r="F4936" s="250"/>
    </row>
    <row r="4937" spans="2:6" x14ac:dyDescent="0.35">
      <c r="B4937" s="84">
        <v>4892</v>
      </c>
      <c r="C4937" s="113">
        <v>78.896923647770208</v>
      </c>
      <c r="D4937" s="250"/>
      <c r="F4937" s="250"/>
    </row>
    <row r="4938" spans="2:6" x14ac:dyDescent="0.35">
      <c r="B4938" s="84">
        <v>4893</v>
      </c>
      <c r="C4938" s="113">
        <v>73.812241090742958</v>
      </c>
      <c r="D4938" s="250"/>
      <c r="F4938" s="250"/>
    </row>
    <row r="4939" spans="2:6" x14ac:dyDescent="0.35">
      <c r="B4939" s="84">
        <v>4894</v>
      </c>
      <c r="C4939" s="113">
        <v>61.051159016036067</v>
      </c>
      <c r="D4939" s="250"/>
      <c r="F4939" s="250"/>
    </row>
    <row r="4940" spans="2:6" x14ac:dyDescent="0.35">
      <c r="B4940" s="84">
        <v>4895</v>
      </c>
      <c r="C4940" s="113">
        <v>57.005668959201643</v>
      </c>
      <c r="D4940" s="250"/>
      <c r="F4940" s="250"/>
    </row>
    <row r="4941" spans="2:6" x14ac:dyDescent="0.35">
      <c r="B4941" s="84">
        <v>4896</v>
      </c>
      <c r="C4941" s="113">
        <v>53.685005849626563</v>
      </c>
      <c r="D4941" s="250"/>
      <c r="F4941" s="250"/>
    </row>
    <row r="4942" spans="2:6" x14ac:dyDescent="0.35">
      <c r="B4942" s="84">
        <v>4897</v>
      </c>
      <c r="C4942" s="113">
        <v>53.593190775397218</v>
      </c>
      <c r="D4942" s="250"/>
      <c r="F4942" s="250"/>
    </row>
    <row r="4943" spans="2:6" x14ac:dyDescent="0.35">
      <c r="B4943" s="84">
        <v>4898</v>
      </c>
      <c r="C4943" s="113">
        <v>52.171211834009185</v>
      </c>
      <c r="D4943" s="250"/>
      <c r="F4943" s="250"/>
    </row>
    <row r="4944" spans="2:6" x14ac:dyDescent="0.35">
      <c r="B4944" s="84">
        <v>4899</v>
      </c>
      <c r="C4944" s="113">
        <v>51.344134194423233</v>
      </c>
      <c r="D4944" s="250"/>
      <c r="F4944" s="250"/>
    </row>
    <row r="4945" spans="2:6" x14ac:dyDescent="0.35">
      <c r="B4945" s="84">
        <v>4900</v>
      </c>
      <c r="C4945" s="113">
        <v>51.835868557420255</v>
      </c>
      <c r="D4945" s="250"/>
      <c r="F4945" s="250"/>
    </row>
    <row r="4946" spans="2:6" x14ac:dyDescent="0.35">
      <c r="B4946" s="84">
        <v>4901</v>
      </c>
      <c r="C4946" s="113">
        <v>54.633878238871162</v>
      </c>
      <c r="D4946" s="250"/>
      <c r="F4946" s="250"/>
    </row>
    <row r="4947" spans="2:6" x14ac:dyDescent="0.35">
      <c r="B4947" s="84">
        <v>4902</v>
      </c>
      <c r="C4947" s="113">
        <v>59.452156876503714</v>
      </c>
      <c r="D4947" s="250"/>
      <c r="F4947" s="250"/>
    </row>
    <row r="4948" spans="2:6" x14ac:dyDescent="0.35">
      <c r="B4948" s="84">
        <v>4903</v>
      </c>
      <c r="C4948" s="113">
        <v>59.476884944801412</v>
      </c>
      <c r="D4948" s="250"/>
      <c r="F4948" s="250"/>
    </row>
    <row r="4949" spans="2:6" x14ac:dyDescent="0.35">
      <c r="B4949" s="84">
        <v>4904</v>
      </c>
      <c r="C4949" s="113">
        <v>54.955386410137216</v>
      </c>
      <c r="D4949" s="250"/>
      <c r="F4949" s="250"/>
    </row>
    <row r="4950" spans="2:6" x14ac:dyDescent="0.35">
      <c r="B4950" s="84">
        <v>4905</v>
      </c>
      <c r="C4950" s="113">
        <v>56.578065254685612</v>
      </c>
      <c r="D4950" s="250"/>
      <c r="F4950" s="250"/>
    </row>
    <row r="4951" spans="2:6" x14ac:dyDescent="0.35">
      <c r="B4951" s="84">
        <v>4906</v>
      </c>
      <c r="C4951" s="113">
        <v>60.37367038601888</v>
      </c>
      <c r="D4951" s="250"/>
      <c r="F4951" s="250"/>
    </row>
    <row r="4952" spans="2:6" x14ac:dyDescent="0.35">
      <c r="B4952" s="84">
        <v>4907</v>
      </c>
      <c r="C4952" s="113">
        <v>61.036440123532458</v>
      </c>
      <c r="D4952" s="250"/>
      <c r="F4952" s="250"/>
    </row>
    <row r="4953" spans="2:6" x14ac:dyDescent="0.35">
      <c r="B4953" s="84">
        <v>4908</v>
      </c>
      <c r="C4953" s="113">
        <v>61.131039361554997</v>
      </c>
      <c r="D4953" s="250"/>
      <c r="F4953" s="250"/>
    </row>
    <row r="4954" spans="2:6" x14ac:dyDescent="0.35">
      <c r="B4954" s="84">
        <v>4909</v>
      </c>
      <c r="C4954" s="113">
        <v>63.564089591595391</v>
      </c>
      <c r="D4954" s="250"/>
      <c r="F4954" s="250"/>
    </row>
    <row r="4955" spans="2:6" x14ac:dyDescent="0.35">
      <c r="B4955" s="84">
        <v>4910</v>
      </c>
      <c r="C4955" s="113">
        <v>67.015016121331243</v>
      </c>
      <c r="D4955" s="250"/>
      <c r="F4955" s="250"/>
    </row>
    <row r="4956" spans="2:6" x14ac:dyDescent="0.35">
      <c r="B4956" s="84">
        <v>4911</v>
      </c>
      <c r="C4956" s="113">
        <v>71.130130897924943</v>
      </c>
      <c r="D4956" s="250"/>
      <c r="F4956" s="250"/>
    </row>
    <row r="4957" spans="2:6" x14ac:dyDescent="0.35">
      <c r="B4957" s="84">
        <v>4912</v>
      </c>
      <c r="C4957" s="113">
        <v>75.009404822979249</v>
      </c>
      <c r="D4957" s="250"/>
      <c r="F4957" s="250"/>
    </row>
    <row r="4958" spans="2:6" x14ac:dyDescent="0.35">
      <c r="B4958" s="84">
        <v>4913</v>
      </c>
      <c r="C4958" s="113">
        <v>78.184151895232787</v>
      </c>
      <c r="D4958" s="250"/>
      <c r="F4958" s="250"/>
    </row>
    <row r="4959" spans="2:6" x14ac:dyDescent="0.35">
      <c r="B4959" s="84">
        <v>4914</v>
      </c>
      <c r="C4959" s="113">
        <v>78.776854715467465</v>
      </c>
      <c r="D4959" s="250"/>
      <c r="F4959" s="250"/>
    </row>
    <row r="4960" spans="2:6" x14ac:dyDescent="0.35">
      <c r="B4960" s="84">
        <v>4915</v>
      </c>
      <c r="C4960" s="113">
        <v>79.337480920629815</v>
      </c>
      <c r="D4960" s="250"/>
      <c r="F4960" s="250"/>
    </row>
    <row r="4961" spans="2:6" x14ac:dyDescent="0.35">
      <c r="B4961" s="84">
        <v>4916</v>
      </c>
      <c r="C4961" s="113">
        <v>77.398415977518013</v>
      </c>
      <c r="D4961" s="250"/>
      <c r="F4961" s="250"/>
    </row>
    <row r="4962" spans="2:6" x14ac:dyDescent="0.35">
      <c r="B4962" s="84">
        <v>4917</v>
      </c>
      <c r="C4962" s="113">
        <v>73.79184866806068</v>
      </c>
      <c r="D4962" s="250"/>
      <c r="F4962" s="250"/>
    </row>
    <row r="4963" spans="2:6" x14ac:dyDescent="0.35">
      <c r="B4963" s="84">
        <v>4918</v>
      </c>
      <c r="C4963" s="113">
        <v>61.070526893891532</v>
      </c>
      <c r="D4963" s="250"/>
      <c r="F4963" s="250"/>
    </row>
    <row r="4964" spans="2:6" x14ac:dyDescent="0.35">
      <c r="B4964" s="84">
        <v>4919</v>
      </c>
      <c r="C4964" s="113">
        <v>57.053035856453107</v>
      </c>
      <c r="D4964" s="250"/>
      <c r="F4964" s="250"/>
    </row>
    <row r="4965" spans="2:6" x14ac:dyDescent="0.35">
      <c r="B4965" s="84">
        <v>4920</v>
      </c>
      <c r="C4965" s="113">
        <v>48.905271535681877</v>
      </c>
      <c r="D4965" s="250"/>
      <c r="F4965" s="250"/>
    </row>
    <row r="4966" spans="2:6" x14ac:dyDescent="0.35">
      <c r="B4966" s="84">
        <v>4921</v>
      </c>
      <c r="C4966" s="113">
        <v>52.678041388885724</v>
      </c>
      <c r="D4966" s="250"/>
      <c r="F4966" s="250"/>
    </row>
    <row r="4967" spans="2:6" x14ac:dyDescent="0.35">
      <c r="B4967" s="84">
        <v>4922</v>
      </c>
      <c r="C4967" s="113">
        <v>51.176855952764328</v>
      </c>
      <c r="D4967" s="250"/>
      <c r="F4967" s="250"/>
    </row>
    <row r="4968" spans="2:6" x14ac:dyDescent="0.35">
      <c r="B4968" s="84">
        <v>4923</v>
      </c>
      <c r="C4968" s="113">
        <v>50.051776336623455</v>
      </c>
      <c r="D4968" s="250"/>
      <c r="F4968" s="250"/>
    </row>
    <row r="4969" spans="2:6" x14ac:dyDescent="0.35">
      <c r="B4969" s="84">
        <v>4924</v>
      </c>
      <c r="C4969" s="113">
        <v>51.378322617732302</v>
      </c>
      <c r="D4969" s="250"/>
      <c r="F4969" s="250"/>
    </row>
    <row r="4970" spans="2:6" x14ac:dyDescent="0.35">
      <c r="B4970" s="84">
        <v>4925</v>
      </c>
      <c r="C4970" s="113">
        <v>51.018212934755233</v>
      </c>
      <c r="D4970" s="250"/>
      <c r="F4970" s="250"/>
    </row>
    <row r="4971" spans="2:6" x14ac:dyDescent="0.35">
      <c r="B4971" s="84">
        <v>4926</v>
      </c>
      <c r="C4971" s="113">
        <v>50.439446898578858</v>
      </c>
      <c r="D4971" s="250"/>
      <c r="F4971" s="250"/>
    </row>
    <row r="4972" spans="2:6" x14ac:dyDescent="0.35">
      <c r="B4972" s="84">
        <v>4927</v>
      </c>
      <c r="C4972" s="113">
        <v>48.903565490659858</v>
      </c>
      <c r="D4972" s="250"/>
      <c r="F4972" s="250"/>
    </row>
    <row r="4973" spans="2:6" x14ac:dyDescent="0.35">
      <c r="B4973" s="84">
        <v>4928</v>
      </c>
      <c r="C4973" s="113">
        <v>48.021731904692004</v>
      </c>
      <c r="D4973" s="250"/>
      <c r="F4973" s="250"/>
    </row>
    <row r="4974" spans="2:6" x14ac:dyDescent="0.35">
      <c r="B4974" s="84">
        <v>4929</v>
      </c>
      <c r="C4974" s="113">
        <v>50.602268768439671</v>
      </c>
      <c r="D4974" s="250"/>
      <c r="F4974" s="250"/>
    </row>
    <row r="4975" spans="2:6" x14ac:dyDescent="0.35">
      <c r="B4975" s="84">
        <v>4930</v>
      </c>
      <c r="C4975" s="113">
        <v>53.680108171603528</v>
      </c>
      <c r="D4975" s="250"/>
      <c r="F4975" s="250"/>
    </row>
    <row r="4976" spans="2:6" x14ac:dyDescent="0.35">
      <c r="B4976" s="84">
        <v>4931</v>
      </c>
      <c r="C4976" s="113">
        <v>54.459061492025825</v>
      </c>
      <c r="D4976" s="250"/>
      <c r="F4976" s="250"/>
    </row>
    <row r="4977" spans="2:6" x14ac:dyDescent="0.35">
      <c r="B4977" s="84">
        <v>4932</v>
      </c>
      <c r="C4977" s="113">
        <v>58.69127996569739</v>
      </c>
      <c r="D4977" s="250"/>
      <c r="F4977" s="250"/>
    </row>
    <row r="4978" spans="2:6" x14ac:dyDescent="0.35">
      <c r="B4978" s="84">
        <v>4933</v>
      </c>
      <c r="C4978" s="113">
        <v>58.760499387885723</v>
      </c>
      <c r="D4978" s="250"/>
      <c r="F4978" s="250"/>
    </row>
    <row r="4979" spans="2:6" x14ac:dyDescent="0.35">
      <c r="B4979" s="84">
        <v>4934</v>
      </c>
      <c r="C4979" s="113">
        <v>64.337752255544686</v>
      </c>
      <c r="D4979" s="250"/>
      <c r="F4979" s="250"/>
    </row>
    <row r="4980" spans="2:6" x14ac:dyDescent="0.35">
      <c r="B4980" s="84">
        <v>4935</v>
      </c>
      <c r="C4980" s="113">
        <v>65.74947575775515</v>
      </c>
      <c r="D4980" s="250"/>
      <c r="F4980" s="250"/>
    </row>
    <row r="4981" spans="2:6" x14ac:dyDescent="0.35">
      <c r="B4981" s="84">
        <v>4936</v>
      </c>
      <c r="C4981" s="113">
        <v>74.347382678228186</v>
      </c>
      <c r="D4981" s="250"/>
      <c r="F4981" s="250"/>
    </row>
    <row r="4982" spans="2:6" x14ac:dyDescent="0.35">
      <c r="B4982" s="84">
        <v>4937</v>
      </c>
      <c r="C4982" s="113">
        <v>74.364010386053721</v>
      </c>
      <c r="D4982" s="250"/>
      <c r="F4982" s="250"/>
    </row>
    <row r="4983" spans="2:6" x14ac:dyDescent="0.35">
      <c r="B4983" s="84">
        <v>4938</v>
      </c>
      <c r="C4983" s="113">
        <v>76.320130714614933</v>
      </c>
      <c r="D4983" s="250"/>
      <c r="F4983" s="250"/>
    </row>
    <row r="4984" spans="2:6" x14ac:dyDescent="0.35">
      <c r="B4984" s="84">
        <v>4939</v>
      </c>
      <c r="C4984" s="113">
        <v>77.714342018996831</v>
      </c>
      <c r="D4984" s="250"/>
      <c r="F4984" s="250"/>
    </row>
    <row r="4985" spans="2:6" x14ac:dyDescent="0.35">
      <c r="B4985" s="84">
        <v>4940</v>
      </c>
      <c r="C4985" s="113">
        <v>76.15459414214439</v>
      </c>
      <c r="D4985" s="250"/>
      <c r="F4985" s="250"/>
    </row>
    <row r="4986" spans="2:6" x14ac:dyDescent="0.35">
      <c r="B4986" s="84">
        <v>4941</v>
      </c>
      <c r="C4986" s="113">
        <v>72.551017203737004</v>
      </c>
      <c r="D4986" s="250"/>
      <c r="F4986" s="250"/>
    </row>
    <row r="4987" spans="2:6" x14ac:dyDescent="0.35">
      <c r="B4987" s="84">
        <v>4942</v>
      </c>
      <c r="C4987" s="113">
        <v>59.895694452163958</v>
      </c>
      <c r="D4987" s="250"/>
      <c r="F4987" s="250"/>
    </row>
    <row r="4988" spans="2:6" x14ac:dyDescent="0.35">
      <c r="B4988" s="84">
        <v>4943</v>
      </c>
      <c r="C4988" s="113">
        <v>55.146846833514957</v>
      </c>
      <c r="D4988" s="250"/>
      <c r="F4988" s="250"/>
    </row>
    <row r="4989" spans="2:6" x14ac:dyDescent="0.35">
      <c r="B4989" s="84">
        <v>4944</v>
      </c>
      <c r="C4989" s="113">
        <v>55.609242541636497</v>
      </c>
      <c r="D4989" s="250"/>
      <c r="F4989" s="250"/>
    </row>
    <row r="4990" spans="2:6" x14ac:dyDescent="0.35">
      <c r="B4990" s="84">
        <v>4945</v>
      </c>
      <c r="C4990" s="113">
        <v>57.291072114341674</v>
      </c>
      <c r="D4990" s="250"/>
      <c r="F4990" s="250"/>
    </row>
    <row r="4991" spans="2:6" x14ac:dyDescent="0.35">
      <c r="B4991" s="84">
        <v>4946</v>
      </c>
      <c r="C4991" s="113">
        <v>53.484885670062461</v>
      </c>
      <c r="D4991" s="250"/>
      <c r="F4991" s="250"/>
    </row>
    <row r="4992" spans="2:6" x14ac:dyDescent="0.35">
      <c r="B4992" s="84">
        <v>4947</v>
      </c>
      <c r="C4992" s="113">
        <v>51.501339534042849</v>
      </c>
      <c r="D4992" s="250"/>
      <c r="F4992" s="250"/>
    </row>
    <row r="4993" spans="2:6" x14ac:dyDescent="0.35">
      <c r="B4993" s="84">
        <v>4948</v>
      </c>
      <c r="C4993" s="113">
        <v>51.126422194864169</v>
      </c>
      <c r="D4993" s="250"/>
      <c r="F4993" s="250"/>
    </row>
    <row r="4994" spans="2:6" x14ac:dyDescent="0.35">
      <c r="B4994" s="84">
        <v>4949</v>
      </c>
      <c r="C4994" s="113">
        <v>51.201603190107129</v>
      </c>
      <c r="D4994" s="250"/>
      <c r="F4994" s="250"/>
    </row>
    <row r="4995" spans="2:6" x14ac:dyDescent="0.35">
      <c r="B4995" s="84">
        <v>4950</v>
      </c>
      <c r="C4995" s="113">
        <v>46.15388097213792</v>
      </c>
      <c r="D4995" s="250"/>
      <c r="F4995" s="250"/>
    </row>
    <row r="4996" spans="2:6" x14ac:dyDescent="0.35">
      <c r="B4996" s="84">
        <v>4951</v>
      </c>
      <c r="C4996" s="113">
        <v>44.081745524972597</v>
      </c>
      <c r="D4996" s="250"/>
      <c r="F4996" s="250"/>
    </row>
    <row r="4997" spans="2:6" x14ac:dyDescent="0.35">
      <c r="B4997" s="84">
        <v>4952</v>
      </c>
      <c r="C4997" s="113">
        <v>44.170670725618244</v>
      </c>
      <c r="D4997" s="250"/>
      <c r="F4997" s="250"/>
    </row>
    <row r="4998" spans="2:6" x14ac:dyDescent="0.35">
      <c r="B4998" s="84">
        <v>4953</v>
      </c>
      <c r="C4998" s="113">
        <v>46.773501188924222</v>
      </c>
      <c r="D4998" s="250"/>
      <c r="F4998" s="250"/>
    </row>
    <row r="4999" spans="2:6" x14ac:dyDescent="0.35">
      <c r="B4999" s="84">
        <v>4954</v>
      </c>
      <c r="C4999" s="113">
        <v>50.414143758925334</v>
      </c>
      <c r="D4999" s="250"/>
      <c r="F4999" s="250"/>
    </row>
    <row r="5000" spans="2:6" x14ac:dyDescent="0.35">
      <c r="B5000" s="84">
        <v>4955</v>
      </c>
      <c r="C5000" s="113">
        <v>52.24390579868296</v>
      </c>
      <c r="D5000" s="250"/>
      <c r="F5000" s="250"/>
    </row>
    <row r="5001" spans="2:6" x14ac:dyDescent="0.35">
      <c r="B5001" s="84">
        <v>4956</v>
      </c>
      <c r="C5001" s="113">
        <v>56.288267629472877</v>
      </c>
      <c r="D5001" s="250"/>
      <c r="F5001" s="250"/>
    </row>
    <row r="5002" spans="2:6" x14ac:dyDescent="0.35">
      <c r="B5002" s="84">
        <v>4957</v>
      </c>
      <c r="C5002" s="113">
        <v>56.159969210002785</v>
      </c>
      <c r="D5002" s="250"/>
      <c r="F5002" s="250"/>
    </row>
    <row r="5003" spans="2:6" x14ac:dyDescent="0.35">
      <c r="B5003" s="84">
        <v>4958</v>
      </c>
      <c r="C5003" s="113">
        <v>60.320917173650493</v>
      </c>
      <c r="D5003" s="250"/>
      <c r="F5003" s="250"/>
    </row>
    <row r="5004" spans="2:6" x14ac:dyDescent="0.35">
      <c r="B5004" s="84">
        <v>4959</v>
      </c>
      <c r="C5004" s="113">
        <v>61.00099655897251</v>
      </c>
      <c r="D5004" s="250"/>
      <c r="F5004" s="250"/>
    </row>
    <row r="5005" spans="2:6" x14ac:dyDescent="0.35">
      <c r="B5005" s="84">
        <v>4960</v>
      </c>
      <c r="C5005" s="113">
        <v>68.016594644071517</v>
      </c>
      <c r="D5005" s="250"/>
      <c r="F5005" s="250"/>
    </row>
    <row r="5006" spans="2:6" x14ac:dyDescent="0.35">
      <c r="B5006" s="84">
        <v>4961</v>
      </c>
      <c r="C5006" s="113">
        <v>69.83430750004743</v>
      </c>
      <c r="D5006" s="250"/>
      <c r="F5006" s="250"/>
    </row>
    <row r="5007" spans="2:6" x14ac:dyDescent="0.35">
      <c r="B5007" s="84">
        <v>4962</v>
      </c>
      <c r="C5007" s="113">
        <v>72.603732078015014</v>
      </c>
      <c r="D5007" s="250"/>
      <c r="F5007" s="250"/>
    </row>
    <row r="5008" spans="2:6" x14ac:dyDescent="0.35">
      <c r="B5008" s="84">
        <v>4963</v>
      </c>
      <c r="C5008" s="113">
        <v>74.22436814420486</v>
      </c>
      <c r="D5008" s="250"/>
      <c r="F5008" s="250"/>
    </row>
    <row r="5009" spans="2:6" x14ac:dyDescent="0.35">
      <c r="B5009" s="84">
        <v>4964</v>
      </c>
      <c r="C5009" s="113">
        <v>71.899986223688558</v>
      </c>
      <c r="D5009" s="250"/>
      <c r="F5009" s="250"/>
    </row>
    <row r="5010" spans="2:6" x14ac:dyDescent="0.35">
      <c r="B5010" s="84">
        <v>4965</v>
      </c>
      <c r="C5010" s="113">
        <v>68.525690234822761</v>
      </c>
      <c r="D5010" s="250"/>
      <c r="F5010" s="250"/>
    </row>
    <row r="5011" spans="2:6" x14ac:dyDescent="0.35">
      <c r="B5011" s="84">
        <v>4966</v>
      </c>
      <c r="C5011" s="113">
        <v>61.050207705988029</v>
      </c>
      <c r="D5011" s="250"/>
      <c r="F5011" s="250"/>
    </row>
    <row r="5012" spans="2:6" x14ac:dyDescent="0.35">
      <c r="B5012" s="84">
        <v>4967</v>
      </c>
      <c r="C5012" s="113">
        <v>56.506353856622312</v>
      </c>
      <c r="D5012" s="250"/>
      <c r="F5012" s="250"/>
    </row>
    <row r="5013" spans="2:6" x14ac:dyDescent="0.35">
      <c r="B5013" s="84">
        <v>4968</v>
      </c>
      <c r="C5013" s="113">
        <v>50.118250377341546</v>
      </c>
      <c r="D5013" s="250"/>
      <c r="F5013" s="250"/>
    </row>
    <row r="5014" spans="2:6" x14ac:dyDescent="0.35">
      <c r="B5014" s="84">
        <v>4969</v>
      </c>
      <c r="C5014" s="113">
        <v>52.901806877765829</v>
      </c>
      <c r="D5014" s="250"/>
      <c r="F5014" s="250"/>
    </row>
    <row r="5015" spans="2:6" x14ac:dyDescent="0.35">
      <c r="B5015" s="84">
        <v>4970</v>
      </c>
      <c r="C5015" s="113">
        <v>51.315407007439759</v>
      </c>
      <c r="D5015" s="250"/>
      <c r="F5015" s="250"/>
    </row>
    <row r="5016" spans="2:6" x14ac:dyDescent="0.35">
      <c r="B5016" s="84">
        <v>4971</v>
      </c>
      <c r="C5016" s="113">
        <v>49.968670906958913</v>
      </c>
      <c r="D5016" s="250"/>
      <c r="F5016" s="250"/>
    </row>
    <row r="5017" spans="2:6" x14ac:dyDescent="0.35">
      <c r="B5017" s="84">
        <v>4972</v>
      </c>
      <c r="C5017" s="113">
        <v>51.77709594870305</v>
      </c>
      <c r="D5017" s="250"/>
      <c r="F5017" s="250"/>
    </row>
    <row r="5018" spans="2:6" x14ac:dyDescent="0.35">
      <c r="B5018" s="84">
        <v>4973</v>
      </c>
      <c r="C5018" s="113">
        <v>53.619268195572396</v>
      </c>
      <c r="D5018" s="250"/>
      <c r="F5018" s="250"/>
    </row>
    <row r="5019" spans="2:6" x14ac:dyDescent="0.35">
      <c r="B5019" s="84">
        <v>4974</v>
      </c>
      <c r="C5019" s="113">
        <v>56.787128042238272</v>
      </c>
      <c r="D5019" s="250"/>
      <c r="F5019" s="250"/>
    </row>
    <row r="5020" spans="2:6" x14ac:dyDescent="0.35">
      <c r="B5020" s="84">
        <v>4975</v>
      </c>
      <c r="C5020" s="113">
        <v>57.95851848543564</v>
      </c>
      <c r="D5020" s="250"/>
      <c r="F5020" s="250"/>
    </row>
    <row r="5021" spans="2:6" x14ac:dyDescent="0.35">
      <c r="B5021" s="84">
        <v>4976</v>
      </c>
      <c r="C5021" s="113">
        <v>58.492357631793084</v>
      </c>
      <c r="D5021" s="250"/>
      <c r="F5021" s="250"/>
    </row>
    <row r="5022" spans="2:6" x14ac:dyDescent="0.35">
      <c r="B5022" s="84">
        <v>4977</v>
      </c>
      <c r="C5022" s="113">
        <v>57.226422074480872</v>
      </c>
      <c r="D5022" s="250"/>
      <c r="F5022" s="250"/>
    </row>
    <row r="5023" spans="2:6" x14ac:dyDescent="0.35">
      <c r="B5023" s="84">
        <v>4978</v>
      </c>
      <c r="C5023" s="113">
        <v>61.912003950420285</v>
      </c>
      <c r="D5023" s="250"/>
      <c r="F5023" s="250"/>
    </row>
    <row r="5024" spans="2:6" x14ac:dyDescent="0.35">
      <c r="B5024" s="84">
        <v>4979</v>
      </c>
      <c r="C5024" s="113">
        <v>62.799035337875736</v>
      </c>
      <c r="D5024" s="250"/>
      <c r="F5024" s="250"/>
    </row>
    <row r="5025" spans="2:6" x14ac:dyDescent="0.35">
      <c r="B5025" s="84">
        <v>4980</v>
      </c>
      <c r="C5025" s="113">
        <v>65.177519418543881</v>
      </c>
      <c r="D5025" s="250"/>
      <c r="F5025" s="250"/>
    </row>
    <row r="5026" spans="2:6" x14ac:dyDescent="0.35">
      <c r="B5026" s="84">
        <v>4981</v>
      </c>
      <c r="C5026" s="113">
        <v>72.231915760035747</v>
      </c>
      <c r="D5026" s="250"/>
      <c r="F5026" s="250"/>
    </row>
    <row r="5027" spans="2:6" x14ac:dyDescent="0.35">
      <c r="B5027" s="84">
        <v>4982</v>
      </c>
      <c r="C5027" s="113">
        <v>79.18157469039889</v>
      </c>
      <c r="D5027" s="250"/>
      <c r="F5027" s="250"/>
    </row>
    <row r="5028" spans="2:6" x14ac:dyDescent="0.35">
      <c r="B5028" s="84">
        <v>4983</v>
      </c>
      <c r="C5028" s="113">
        <v>80.767371466227232</v>
      </c>
      <c r="D5028" s="250"/>
      <c r="F5028" s="250"/>
    </row>
    <row r="5029" spans="2:6" x14ac:dyDescent="0.35">
      <c r="B5029" s="84">
        <v>4984</v>
      </c>
      <c r="C5029" s="113">
        <v>94.055607104891223</v>
      </c>
      <c r="D5029" s="250"/>
      <c r="F5029" s="250"/>
    </row>
    <row r="5030" spans="2:6" x14ac:dyDescent="0.35">
      <c r="B5030" s="84">
        <v>4985</v>
      </c>
      <c r="C5030" s="113">
        <v>94.193263632822024</v>
      </c>
      <c r="D5030" s="250"/>
      <c r="F5030" s="250"/>
    </row>
    <row r="5031" spans="2:6" x14ac:dyDescent="0.35">
      <c r="B5031" s="84">
        <v>4986</v>
      </c>
      <c r="C5031" s="113">
        <v>94.76798909944435</v>
      </c>
      <c r="D5031" s="250"/>
      <c r="F5031" s="250"/>
    </row>
    <row r="5032" spans="2:6" x14ac:dyDescent="0.35">
      <c r="B5032" s="84">
        <v>4987</v>
      </c>
      <c r="C5032" s="113">
        <v>88.908130468339195</v>
      </c>
      <c r="D5032" s="250"/>
      <c r="F5032" s="250"/>
    </row>
    <row r="5033" spans="2:6" x14ac:dyDescent="0.35">
      <c r="B5033" s="84">
        <v>4988</v>
      </c>
      <c r="C5033" s="113">
        <v>87.534578890282404</v>
      </c>
      <c r="D5033" s="250"/>
      <c r="F5033" s="250"/>
    </row>
    <row r="5034" spans="2:6" x14ac:dyDescent="0.35">
      <c r="B5034" s="84">
        <v>4989</v>
      </c>
      <c r="C5034" s="113">
        <v>83.235917658576057</v>
      </c>
      <c r="D5034" s="250"/>
      <c r="F5034" s="250"/>
    </row>
    <row r="5035" spans="2:6" x14ac:dyDescent="0.35">
      <c r="B5035" s="84">
        <v>4990</v>
      </c>
      <c r="C5035" s="113">
        <v>66.505964307633391</v>
      </c>
      <c r="D5035" s="250"/>
      <c r="F5035" s="250"/>
    </row>
    <row r="5036" spans="2:6" x14ac:dyDescent="0.35">
      <c r="B5036" s="84">
        <v>4991</v>
      </c>
      <c r="C5036" s="113">
        <v>60.770145034468221</v>
      </c>
      <c r="D5036" s="250"/>
      <c r="F5036" s="250"/>
    </row>
    <row r="5037" spans="2:6" x14ac:dyDescent="0.35">
      <c r="B5037" s="84">
        <v>4992</v>
      </c>
      <c r="C5037" s="113">
        <v>51.638932480138784</v>
      </c>
      <c r="D5037" s="250"/>
      <c r="F5037" s="250"/>
    </row>
    <row r="5038" spans="2:6" x14ac:dyDescent="0.35">
      <c r="B5038" s="84">
        <v>4993</v>
      </c>
      <c r="C5038" s="113">
        <v>51.218620976925685</v>
      </c>
      <c r="D5038" s="250"/>
      <c r="F5038" s="250"/>
    </row>
    <row r="5039" spans="2:6" x14ac:dyDescent="0.35">
      <c r="B5039" s="84">
        <v>4994</v>
      </c>
      <c r="C5039" s="113">
        <v>50.202478543538646</v>
      </c>
      <c r="D5039" s="250"/>
      <c r="F5039" s="250"/>
    </row>
    <row r="5040" spans="2:6" x14ac:dyDescent="0.35">
      <c r="B5040" s="84">
        <v>4995</v>
      </c>
      <c r="C5040" s="113">
        <v>50.246340600414023</v>
      </c>
      <c r="D5040" s="250"/>
      <c r="F5040" s="250"/>
    </row>
    <row r="5041" spans="2:6" x14ac:dyDescent="0.35">
      <c r="B5041" s="84">
        <v>4996</v>
      </c>
      <c r="C5041" s="113">
        <v>51.410874207777091</v>
      </c>
      <c r="D5041" s="250"/>
      <c r="F5041" s="250"/>
    </row>
    <row r="5042" spans="2:6" x14ac:dyDescent="0.35">
      <c r="B5042" s="84">
        <v>4997</v>
      </c>
      <c r="C5042" s="113">
        <v>54.081166890007516</v>
      </c>
      <c r="D5042" s="250"/>
      <c r="F5042" s="250"/>
    </row>
    <row r="5043" spans="2:6" x14ac:dyDescent="0.35">
      <c r="B5043" s="84">
        <v>4998</v>
      </c>
      <c r="C5043" s="113">
        <v>61.040094978718081</v>
      </c>
      <c r="D5043" s="250"/>
      <c r="F5043" s="250"/>
    </row>
    <row r="5044" spans="2:6" x14ac:dyDescent="0.35">
      <c r="B5044" s="84">
        <v>4999</v>
      </c>
      <c r="C5044" s="113">
        <v>61.813597601273457</v>
      </c>
      <c r="D5044" s="250"/>
      <c r="F5044" s="250"/>
    </row>
    <row r="5045" spans="2:6" x14ac:dyDescent="0.35">
      <c r="B5045" s="84">
        <v>5000</v>
      </c>
      <c r="C5045" s="113">
        <v>60.346328628839849</v>
      </c>
      <c r="D5045" s="250"/>
      <c r="F5045" s="250"/>
    </row>
    <row r="5046" spans="2:6" x14ac:dyDescent="0.35">
      <c r="B5046" s="84">
        <v>5001</v>
      </c>
      <c r="C5046" s="113">
        <v>58.850592219001037</v>
      </c>
      <c r="D5046" s="250"/>
      <c r="F5046" s="250"/>
    </row>
    <row r="5047" spans="2:6" x14ac:dyDescent="0.35">
      <c r="B5047" s="84">
        <v>5002</v>
      </c>
      <c r="C5047" s="113">
        <v>59.561239053456312</v>
      </c>
      <c r="D5047" s="250"/>
      <c r="F5047" s="250"/>
    </row>
    <row r="5048" spans="2:6" x14ac:dyDescent="0.35">
      <c r="B5048" s="84">
        <v>5003</v>
      </c>
      <c r="C5048" s="113">
        <v>61.181510699106632</v>
      </c>
      <c r="D5048" s="250"/>
      <c r="F5048" s="250"/>
    </row>
    <row r="5049" spans="2:6" x14ac:dyDescent="0.35">
      <c r="B5049" s="84">
        <v>5004</v>
      </c>
      <c r="C5049" s="113">
        <v>65.954884333834798</v>
      </c>
      <c r="D5049" s="250"/>
      <c r="F5049" s="250"/>
    </row>
    <row r="5050" spans="2:6" x14ac:dyDescent="0.35">
      <c r="B5050" s="84">
        <v>5005</v>
      </c>
      <c r="C5050" s="113">
        <v>73.422038247220144</v>
      </c>
      <c r="D5050" s="250"/>
      <c r="F5050" s="250"/>
    </row>
    <row r="5051" spans="2:6" x14ac:dyDescent="0.35">
      <c r="B5051" s="84">
        <v>5006</v>
      </c>
      <c r="C5051" s="113">
        <v>84.135323068752214</v>
      </c>
      <c r="D5051" s="250"/>
      <c r="F5051" s="250"/>
    </row>
    <row r="5052" spans="2:6" x14ac:dyDescent="0.35">
      <c r="B5052" s="84">
        <v>5007</v>
      </c>
      <c r="C5052" s="113">
        <v>91.685075683093828</v>
      </c>
      <c r="D5052" s="250"/>
      <c r="F5052" s="250"/>
    </row>
    <row r="5053" spans="2:6" x14ac:dyDescent="0.35">
      <c r="B5053" s="84">
        <v>5008</v>
      </c>
      <c r="C5053" s="113">
        <v>106.17817557807237</v>
      </c>
      <c r="D5053" s="250"/>
      <c r="F5053" s="250"/>
    </row>
    <row r="5054" spans="2:6" x14ac:dyDescent="0.35">
      <c r="B5054" s="84">
        <v>5009</v>
      </c>
      <c r="C5054" s="113">
        <v>115.77991731009379</v>
      </c>
      <c r="D5054" s="250"/>
      <c r="F5054" s="250"/>
    </row>
    <row r="5055" spans="2:6" x14ac:dyDescent="0.35">
      <c r="B5055" s="84">
        <v>5010</v>
      </c>
      <c r="C5055" s="113">
        <v>111.95459691988391</v>
      </c>
      <c r="D5055" s="250"/>
      <c r="F5055" s="250"/>
    </row>
    <row r="5056" spans="2:6" x14ac:dyDescent="0.35">
      <c r="B5056" s="84">
        <v>5011</v>
      </c>
      <c r="C5056" s="113">
        <v>104.29432394302694</v>
      </c>
      <c r="D5056" s="250"/>
      <c r="F5056" s="250"/>
    </row>
    <row r="5057" spans="2:6" x14ac:dyDescent="0.35">
      <c r="B5057" s="84">
        <v>5012</v>
      </c>
      <c r="C5057" s="113">
        <v>84.323707182336022</v>
      </c>
      <c r="D5057" s="250"/>
      <c r="F5057" s="250"/>
    </row>
    <row r="5058" spans="2:6" x14ac:dyDescent="0.35">
      <c r="B5058" s="84">
        <v>5013</v>
      </c>
      <c r="C5058" s="113">
        <v>82.798863147536295</v>
      </c>
      <c r="D5058" s="250"/>
      <c r="F5058" s="250"/>
    </row>
    <row r="5059" spans="2:6" x14ac:dyDescent="0.35">
      <c r="B5059" s="84">
        <v>5014</v>
      </c>
      <c r="C5059" s="113">
        <v>66.542046764639849</v>
      </c>
      <c r="D5059" s="250"/>
      <c r="F5059" s="250"/>
    </row>
    <row r="5060" spans="2:6" x14ac:dyDescent="0.35">
      <c r="B5060" s="84">
        <v>5015</v>
      </c>
      <c r="C5060" s="113">
        <v>60.303980374848528</v>
      </c>
      <c r="D5060" s="250"/>
      <c r="F5060" s="250"/>
    </row>
    <row r="5061" spans="2:6" x14ac:dyDescent="0.35">
      <c r="B5061" s="84">
        <v>5016</v>
      </c>
      <c r="C5061" s="113">
        <v>51.389633698329234</v>
      </c>
      <c r="D5061" s="250"/>
      <c r="F5061" s="250"/>
    </row>
    <row r="5062" spans="2:6" x14ac:dyDescent="0.35">
      <c r="B5062" s="84">
        <v>5017</v>
      </c>
      <c r="C5062" s="113">
        <v>53.993233628215172</v>
      </c>
      <c r="D5062" s="250"/>
      <c r="F5062" s="250"/>
    </row>
    <row r="5063" spans="2:6" x14ac:dyDescent="0.35">
      <c r="B5063" s="84">
        <v>5018</v>
      </c>
      <c r="C5063" s="113">
        <v>52.095991608569861</v>
      </c>
      <c r="D5063" s="250"/>
      <c r="F5063" s="250"/>
    </row>
    <row r="5064" spans="2:6" x14ac:dyDescent="0.35">
      <c r="B5064" s="84">
        <v>5019</v>
      </c>
      <c r="C5064" s="113">
        <v>50.267848651829823</v>
      </c>
      <c r="D5064" s="250"/>
      <c r="F5064" s="250"/>
    </row>
    <row r="5065" spans="2:6" x14ac:dyDescent="0.35">
      <c r="B5065" s="84">
        <v>5020</v>
      </c>
      <c r="C5065" s="113">
        <v>51.149763257243023</v>
      </c>
      <c r="D5065" s="250"/>
      <c r="F5065" s="250"/>
    </row>
    <row r="5066" spans="2:6" x14ac:dyDescent="0.35">
      <c r="B5066" s="84">
        <v>5021</v>
      </c>
      <c r="C5066" s="113">
        <v>53.008722740954873</v>
      </c>
      <c r="D5066" s="250"/>
      <c r="F5066" s="250"/>
    </row>
    <row r="5067" spans="2:6" x14ac:dyDescent="0.35">
      <c r="B5067" s="84">
        <v>5022</v>
      </c>
      <c r="C5067" s="113">
        <v>61.695209196650026</v>
      </c>
      <c r="D5067" s="250"/>
      <c r="F5067" s="250"/>
    </row>
    <row r="5068" spans="2:6" x14ac:dyDescent="0.35">
      <c r="B5068" s="84">
        <v>5023</v>
      </c>
      <c r="C5068" s="113">
        <v>63.972261436875087</v>
      </c>
      <c r="D5068" s="250"/>
      <c r="F5068" s="250"/>
    </row>
    <row r="5069" spans="2:6" x14ac:dyDescent="0.35">
      <c r="B5069" s="84">
        <v>5024</v>
      </c>
      <c r="C5069" s="113">
        <v>63.261038835859196</v>
      </c>
      <c r="D5069" s="250"/>
      <c r="F5069" s="250"/>
    </row>
    <row r="5070" spans="2:6" x14ac:dyDescent="0.35">
      <c r="B5070" s="84">
        <v>5025</v>
      </c>
      <c r="C5070" s="113">
        <v>63.832067211025191</v>
      </c>
      <c r="D5070" s="250"/>
      <c r="F5070" s="250"/>
    </row>
    <row r="5071" spans="2:6" x14ac:dyDescent="0.35">
      <c r="B5071" s="84">
        <v>5026</v>
      </c>
      <c r="C5071" s="113">
        <v>67.935068028722782</v>
      </c>
      <c r="D5071" s="250"/>
      <c r="F5071" s="250"/>
    </row>
    <row r="5072" spans="2:6" x14ac:dyDescent="0.35">
      <c r="B5072" s="84">
        <v>5027</v>
      </c>
      <c r="C5072" s="113">
        <v>72.046861380079918</v>
      </c>
      <c r="D5072" s="250"/>
      <c r="F5072" s="250"/>
    </row>
    <row r="5073" spans="2:6" x14ac:dyDescent="0.35">
      <c r="B5073" s="84">
        <v>5028</v>
      </c>
      <c r="C5073" s="113">
        <v>75.855253962659518</v>
      </c>
      <c r="D5073" s="250"/>
      <c r="F5073" s="250"/>
    </row>
    <row r="5074" spans="2:6" x14ac:dyDescent="0.35">
      <c r="B5074" s="84">
        <v>5029</v>
      </c>
      <c r="C5074" s="113">
        <v>76.347071724857486</v>
      </c>
      <c r="D5074" s="250"/>
      <c r="F5074" s="250"/>
    </row>
    <row r="5075" spans="2:6" x14ac:dyDescent="0.35">
      <c r="B5075" s="84">
        <v>5030</v>
      </c>
      <c r="C5075" s="113">
        <v>83.821464530751982</v>
      </c>
      <c r="D5075" s="250"/>
      <c r="F5075" s="250"/>
    </row>
    <row r="5076" spans="2:6" x14ac:dyDescent="0.35">
      <c r="B5076" s="84">
        <v>5031</v>
      </c>
      <c r="C5076" s="113">
        <v>90.103029540183314</v>
      </c>
      <c r="D5076" s="250"/>
      <c r="F5076" s="250"/>
    </row>
    <row r="5077" spans="2:6" x14ac:dyDescent="0.35">
      <c r="B5077" s="84">
        <v>5032</v>
      </c>
      <c r="C5077" s="113">
        <v>114.81740889356917</v>
      </c>
      <c r="D5077" s="250"/>
      <c r="F5077" s="250"/>
    </row>
    <row r="5078" spans="2:6" x14ac:dyDescent="0.35">
      <c r="B5078" s="84">
        <v>5033</v>
      </c>
      <c r="C5078" s="113">
        <v>113.31984804368294</v>
      </c>
      <c r="D5078" s="250"/>
      <c r="F5078" s="250"/>
    </row>
    <row r="5079" spans="2:6" x14ac:dyDescent="0.35">
      <c r="B5079" s="84">
        <v>5034</v>
      </c>
      <c r="C5079" s="113">
        <v>98.17428365199558</v>
      </c>
      <c r="D5079" s="250"/>
      <c r="F5079" s="250"/>
    </row>
    <row r="5080" spans="2:6" x14ac:dyDescent="0.35">
      <c r="B5080" s="84">
        <v>5035</v>
      </c>
      <c r="C5080" s="113">
        <v>89.400465354495736</v>
      </c>
      <c r="D5080" s="250"/>
      <c r="F5080" s="250"/>
    </row>
    <row r="5081" spans="2:6" x14ac:dyDescent="0.35">
      <c r="B5081" s="84">
        <v>5036</v>
      </c>
      <c r="C5081" s="113">
        <v>76.882199003569113</v>
      </c>
      <c r="D5081" s="250"/>
      <c r="F5081" s="250"/>
    </row>
    <row r="5082" spans="2:6" x14ac:dyDescent="0.35">
      <c r="B5082" s="84">
        <v>5037</v>
      </c>
      <c r="C5082" s="113">
        <v>89.785525703035916</v>
      </c>
      <c r="D5082" s="250"/>
      <c r="F5082" s="250"/>
    </row>
    <row r="5083" spans="2:6" x14ac:dyDescent="0.35">
      <c r="B5083" s="84">
        <v>5038</v>
      </c>
      <c r="C5083" s="113">
        <v>64.463394245114984</v>
      </c>
      <c r="D5083" s="250"/>
      <c r="F5083" s="250"/>
    </row>
    <row r="5084" spans="2:6" x14ac:dyDescent="0.35">
      <c r="B5084" s="84">
        <v>5039</v>
      </c>
      <c r="C5084" s="113">
        <v>60.39156046156225</v>
      </c>
      <c r="D5084" s="250"/>
      <c r="F5084" s="250"/>
    </row>
    <row r="5085" spans="2:6" x14ac:dyDescent="0.35">
      <c r="B5085" s="84">
        <v>5040</v>
      </c>
      <c r="C5085" s="113">
        <v>57.035010737042803</v>
      </c>
      <c r="D5085" s="250"/>
      <c r="F5085" s="250"/>
    </row>
    <row r="5086" spans="2:6" x14ac:dyDescent="0.35">
      <c r="B5086" s="84">
        <v>5041</v>
      </c>
      <c r="C5086" s="113">
        <v>54.79090244078872</v>
      </c>
      <c r="D5086" s="250"/>
      <c r="F5086" s="250"/>
    </row>
    <row r="5087" spans="2:6" x14ac:dyDescent="0.35">
      <c r="B5087" s="84">
        <v>5042</v>
      </c>
      <c r="C5087" s="113">
        <v>52.5106406915694</v>
      </c>
      <c r="D5087" s="250"/>
      <c r="F5087" s="250"/>
    </row>
    <row r="5088" spans="2:6" x14ac:dyDescent="0.35">
      <c r="B5088" s="84">
        <v>5043</v>
      </c>
      <c r="C5088" s="113">
        <v>51.423492391690672</v>
      </c>
      <c r="D5088" s="250"/>
      <c r="F5088" s="250"/>
    </row>
    <row r="5089" spans="2:6" x14ac:dyDescent="0.35">
      <c r="B5089" s="84">
        <v>5044</v>
      </c>
      <c r="C5089" s="113">
        <v>51.306110449357078</v>
      </c>
      <c r="D5089" s="250"/>
      <c r="F5089" s="250"/>
    </row>
    <row r="5090" spans="2:6" x14ac:dyDescent="0.35">
      <c r="B5090" s="84">
        <v>5045</v>
      </c>
      <c r="C5090" s="113">
        <v>52.181803106847887</v>
      </c>
      <c r="D5090" s="250"/>
      <c r="F5090" s="250"/>
    </row>
    <row r="5091" spans="2:6" x14ac:dyDescent="0.35">
      <c r="B5091" s="84">
        <v>5046</v>
      </c>
      <c r="C5091" s="113">
        <v>62.832376517323944</v>
      </c>
      <c r="D5091" s="250"/>
      <c r="F5091" s="250"/>
    </row>
    <row r="5092" spans="2:6" x14ac:dyDescent="0.35">
      <c r="B5092" s="84">
        <v>5047</v>
      </c>
      <c r="C5092" s="113">
        <v>63.438582293928256</v>
      </c>
      <c r="D5092" s="250"/>
      <c r="F5092" s="250"/>
    </row>
    <row r="5093" spans="2:6" x14ac:dyDescent="0.35">
      <c r="B5093" s="84">
        <v>5048</v>
      </c>
      <c r="C5093" s="113">
        <v>62.811777198363018</v>
      </c>
      <c r="D5093" s="250"/>
      <c r="F5093" s="250"/>
    </row>
    <row r="5094" spans="2:6" x14ac:dyDescent="0.35">
      <c r="B5094" s="84">
        <v>5049</v>
      </c>
      <c r="C5094" s="113">
        <v>64.336358037975785</v>
      </c>
      <c r="D5094" s="250"/>
      <c r="F5094" s="250"/>
    </row>
    <row r="5095" spans="2:6" x14ac:dyDescent="0.35">
      <c r="B5095" s="84">
        <v>5050</v>
      </c>
      <c r="C5095" s="113">
        <v>68.874413055677053</v>
      </c>
      <c r="D5095" s="250"/>
      <c r="F5095" s="250"/>
    </row>
    <row r="5096" spans="2:6" x14ac:dyDescent="0.35">
      <c r="B5096" s="84">
        <v>5051</v>
      </c>
      <c r="C5096" s="113">
        <v>71.439423295340561</v>
      </c>
      <c r="D5096" s="250"/>
      <c r="F5096" s="250"/>
    </row>
    <row r="5097" spans="2:6" x14ac:dyDescent="0.35">
      <c r="B5097" s="84">
        <v>5052</v>
      </c>
      <c r="C5097" s="113">
        <v>74.139070992047664</v>
      </c>
      <c r="D5097" s="250"/>
      <c r="F5097" s="250"/>
    </row>
    <row r="5098" spans="2:6" x14ac:dyDescent="0.35">
      <c r="B5098" s="84">
        <v>5053</v>
      </c>
      <c r="C5098" s="113">
        <v>76.279049259475514</v>
      </c>
      <c r="D5098" s="250"/>
      <c r="F5098" s="250"/>
    </row>
    <row r="5099" spans="2:6" x14ac:dyDescent="0.35">
      <c r="B5099" s="84">
        <v>5054</v>
      </c>
      <c r="C5099" s="113">
        <v>82.8609074267995</v>
      </c>
      <c r="D5099" s="250"/>
      <c r="F5099" s="250"/>
    </row>
    <row r="5100" spans="2:6" x14ac:dyDescent="0.35">
      <c r="B5100" s="84">
        <v>5055</v>
      </c>
      <c r="C5100" s="113">
        <v>90.146726604674058</v>
      </c>
      <c r="D5100" s="250"/>
      <c r="F5100" s="250"/>
    </row>
    <row r="5101" spans="2:6" x14ac:dyDescent="0.35">
      <c r="B5101" s="84">
        <v>5056</v>
      </c>
      <c r="C5101" s="113">
        <v>104.44368809750443</v>
      </c>
      <c r="D5101" s="250"/>
      <c r="F5101" s="250"/>
    </row>
    <row r="5102" spans="2:6" x14ac:dyDescent="0.35">
      <c r="B5102" s="84">
        <v>5057</v>
      </c>
      <c r="C5102" s="113">
        <v>97.72052702809647</v>
      </c>
      <c r="D5102" s="250"/>
      <c r="F5102" s="250"/>
    </row>
    <row r="5103" spans="2:6" x14ac:dyDescent="0.35">
      <c r="B5103" s="84">
        <v>5058</v>
      </c>
      <c r="C5103" s="113">
        <v>84.92461618585773</v>
      </c>
      <c r="D5103" s="250"/>
      <c r="F5103" s="250"/>
    </row>
    <row r="5104" spans="2:6" x14ac:dyDescent="0.35">
      <c r="B5104" s="84">
        <v>5059</v>
      </c>
      <c r="C5104" s="113">
        <v>79.264944390033421</v>
      </c>
      <c r="D5104" s="250"/>
      <c r="F5104" s="250"/>
    </row>
    <row r="5105" spans="2:6" x14ac:dyDescent="0.35">
      <c r="B5105" s="84">
        <v>5060</v>
      </c>
      <c r="C5105" s="113">
        <v>71.650298626845625</v>
      </c>
      <c r="D5105" s="250"/>
      <c r="F5105" s="250"/>
    </row>
    <row r="5106" spans="2:6" x14ac:dyDescent="0.35">
      <c r="B5106" s="84">
        <v>5061</v>
      </c>
      <c r="C5106" s="113">
        <v>70.424352832382937</v>
      </c>
      <c r="D5106" s="250"/>
      <c r="F5106" s="250"/>
    </row>
    <row r="5107" spans="2:6" x14ac:dyDescent="0.35">
      <c r="B5107" s="84">
        <v>5062</v>
      </c>
      <c r="C5107" s="113">
        <v>62.290606263855565</v>
      </c>
      <c r="D5107" s="250"/>
      <c r="F5107" s="250"/>
    </row>
    <row r="5108" spans="2:6" x14ac:dyDescent="0.35">
      <c r="B5108" s="84">
        <v>5063</v>
      </c>
      <c r="C5108" s="113">
        <v>61.51321077604868</v>
      </c>
      <c r="D5108" s="250"/>
      <c r="F5108" s="250"/>
    </row>
    <row r="5109" spans="2:6" x14ac:dyDescent="0.35">
      <c r="B5109" s="84">
        <v>5064</v>
      </c>
      <c r="C5109" s="113">
        <v>57.063507374283418</v>
      </c>
      <c r="D5109" s="250"/>
      <c r="F5109" s="250"/>
    </row>
    <row r="5110" spans="2:6" x14ac:dyDescent="0.35">
      <c r="B5110" s="84">
        <v>5065</v>
      </c>
      <c r="C5110" s="113">
        <v>59.743667458993571</v>
      </c>
      <c r="D5110" s="250"/>
      <c r="F5110" s="250"/>
    </row>
    <row r="5111" spans="2:6" x14ac:dyDescent="0.35">
      <c r="B5111" s="84">
        <v>5066</v>
      </c>
      <c r="C5111" s="113">
        <v>57.555540110690593</v>
      </c>
      <c r="D5111" s="250"/>
      <c r="F5111" s="250"/>
    </row>
    <row r="5112" spans="2:6" x14ac:dyDescent="0.35">
      <c r="B5112" s="84">
        <v>5067</v>
      </c>
      <c r="C5112" s="113">
        <v>52.793355137224324</v>
      </c>
      <c r="D5112" s="250"/>
      <c r="F5112" s="250"/>
    </row>
    <row r="5113" spans="2:6" x14ac:dyDescent="0.35">
      <c r="B5113" s="84">
        <v>5068</v>
      </c>
      <c r="C5113" s="113">
        <v>53.959244231252548</v>
      </c>
      <c r="D5113" s="250"/>
      <c r="F5113" s="250"/>
    </row>
    <row r="5114" spans="2:6" x14ac:dyDescent="0.35">
      <c r="B5114" s="84">
        <v>5069</v>
      </c>
      <c r="C5114" s="113">
        <v>56.000338735868766</v>
      </c>
      <c r="D5114" s="250"/>
      <c r="F5114" s="250"/>
    </row>
    <row r="5115" spans="2:6" x14ac:dyDescent="0.35">
      <c r="B5115" s="84">
        <v>5070</v>
      </c>
      <c r="C5115" s="113">
        <v>63.442537764538905</v>
      </c>
      <c r="D5115" s="250"/>
      <c r="F5115" s="250"/>
    </row>
    <row r="5116" spans="2:6" x14ac:dyDescent="0.35">
      <c r="B5116" s="84">
        <v>5071</v>
      </c>
      <c r="C5116" s="113">
        <v>64.104373027511699</v>
      </c>
      <c r="D5116" s="250"/>
      <c r="F5116" s="250"/>
    </row>
    <row r="5117" spans="2:6" x14ac:dyDescent="0.35">
      <c r="B5117" s="84">
        <v>5072</v>
      </c>
      <c r="C5117" s="113">
        <v>63.1919445445713</v>
      </c>
      <c r="D5117" s="250"/>
      <c r="F5117" s="250"/>
    </row>
    <row r="5118" spans="2:6" x14ac:dyDescent="0.35">
      <c r="B5118" s="84">
        <v>5073</v>
      </c>
      <c r="C5118" s="113">
        <v>63.541046415147406</v>
      </c>
      <c r="D5118" s="250"/>
      <c r="F5118" s="250"/>
    </row>
    <row r="5119" spans="2:6" x14ac:dyDescent="0.35">
      <c r="B5119" s="84">
        <v>5074</v>
      </c>
      <c r="C5119" s="113">
        <v>66.984290793359506</v>
      </c>
      <c r="D5119" s="250"/>
      <c r="F5119" s="250"/>
    </row>
    <row r="5120" spans="2:6" x14ac:dyDescent="0.35">
      <c r="B5120" s="84">
        <v>5075</v>
      </c>
      <c r="C5120" s="113">
        <v>66.901292519228988</v>
      </c>
      <c r="D5120" s="250"/>
      <c r="F5120" s="250"/>
    </row>
    <row r="5121" spans="2:6" x14ac:dyDescent="0.35">
      <c r="B5121" s="84">
        <v>5076</v>
      </c>
      <c r="C5121" s="113">
        <v>73.178989132238883</v>
      </c>
      <c r="D5121" s="250"/>
      <c r="F5121" s="250"/>
    </row>
    <row r="5122" spans="2:6" x14ac:dyDescent="0.35">
      <c r="B5122" s="84">
        <v>5077</v>
      </c>
      <c r="C5122" s="113">
        <v>78.218342023235806</v>
      </c>
      <c r="D5122" s="250"/>
      <c r="F5122" s="250"/>
    </row>
    <row r="5123" spans="2:6" x14ac:dyDescent="0.35">
      <c r="B5123" s="84">
        <v>5078</v>
      </c>
      <c r="C5123" s="113">
        <v>83.49273829111543</v>
      </c>
      <c r="D5123" s="250"/>
      <c r="F5123" s="250"/>
    </row>
    <row r="5124" spans="2:6" x14ac:dyDescent="0.35">
      <c r="B5124" s="84">
        <v>5079</v>
      </c>
      <c r="C5124" s="113">
        <v>89.069330367372359</v>
      </c>
      <c r="D5124" s="250"/>
      <c r="F5124" s="250"/>
    </row>
    <row r="5125" spans="2:6" x14ac:dyDescent="0.35">
      <c r="B5125" s="84">
        <v>5080</v>
      </c>
      <c r="C5125" s="113">
        <v>115.42554212270694</v>
      </c>
      <c r="D5125" s="250"/>
      <c r="F5125" s="250"/>
    </row>
    <row r="5126" spans="2:6" x14ac:dyDescent="0.35">
      <c r="B5126" s="84">
        <v>5081</v>
      </c>
      <c r="C5126" s="113">
        <v>103.56025470910305</v>
      </c>
      <c r="D5126" s="250"/>
      <c r="F5126" s="250"/>
    </row>
    <row r="5127" spans="2:6" x14ac:dyDescent="0.35">
      <c r="B5127" s="84">
        <v>5082</v>
      </c>
      <c r="C5127" s="113">
        <v>91.745482042237853</v>
      </c>
      <c r="D5127" s="250"/>
      <c r="F5127" s="250"/>
    </row>
    <row r="5128" spans="2:6" x14ac:dyDescent="0.35">
      <c r="B5128" s="84">
        <v>5083</v>
      </c>
      <c r="C5128" s="113">
        <v>86.093638632385719</v>
      </c>
      <c r="D5128" s="250"/>
      <c r="F5128" s="250"/>
    </row>
    <row r="5129" spans="2:6" x14ac:dyDescent="0.35">
      <c r="B5129" s="84">
        <v>5084</v>
      </c>
      <c r="C5129" s="113">
        <v>83.05699775866519</v>
      </c>
      <c r="D5129" s="250"/>
      <c r="F5129" s="250"/>
    </row>
    <row r="5130" spans="2:6" x14ac:dyDescent="0.35">
      <c r="B5130" s="84">
        <v>5085</v>
      </c>
      <c r="C5130" s="113">
        <v>81.221691601895472</v>
      </c>
      <c r="D5130" s="250"/>
      <c r="F5130" s="250"/>
    </row>
    <row r="5131" spans="2:6" x14ac:dyDescent="0.35">
      <c r="B5131" s="84">
        <v>5086</v>
      </c>
      <c r="C5131" s="113">
        <v>64.589075381978574</v>
      </c>
      <c r="D5131" s="250"/>
      <c r="F5131" s="250"/>
    </row>
    <row r="5132" spans="2:6" x14ac:dyDescent="0.35">
      <c r="B5132" s="84">
        <v>5087</v>
      </c>
      <c r="C5132" s="113">
        <v>60.570868519515166</v>
      </c>
      <c r="D5132" s="250"/>
      <c r="F5132" s="250"/>
    </row>
    <row r="5133" spans="2:6" x14ac:dyDescent="0.35">
      <c r="B5133" s="84">
        <v>5088</v>
      </c>
      <c r="C5133" s="113">
        <v>54.124294295946783</v>
      </c>
      <c r="D5133" s="250"/>
      <c r="F5133" s="250"/>
    </row>
    <row r="5134" spans="2:6" x14ac:dyDescent="0.35">
      <c r="B5134" s="84">
        <v>5089</v>
      </c>
      <c r="C5134" s="113">
        <v>56.801652709520006</v>
      </c>
      <c r="D5134" s="250"/>
      <c r="F5134" s="250"/>
    </row>
    <row r="5135" spans="2:6" x14ac:dyDescent="0.35">
      <c r="B5135" s="84">
        <v>5090</v>
      </c>
      <c r="C5135" s="113">
        <v>52.677843156201874</v>
      </c>
      <c r="D5135" s="250"/>
      <c r="F5135" s="250"/>
    </row>
    <row r="5136" spans="2:6" x14ac:dyDescent="0.35">
      <c r="B5136" s="84">
        <v>5091</v>
      </c>
      <c r="C5136" s="113">
        <v>49.54902923447947</v>
      </c>
      <c r="D5136" s="250"/>
      <c r="F5136" s="250"/>
    </row>
    <row r="5137" spans="2:6" x14ac:dyDescent="0.35">
      <c r="B5137" s="84">
        <v>5092</v>
      </c>
      <c r="C5137" s="113">
        <v>49.72609616595193</v>
      </c>
      <c r="D5137" s="250"/>
      <c r="F5137" s="250"/>
    </row>
    <row r="5138" spans="2:6" x14ac:dyDescent="0.35">
      <c r="B5138" s="84">
        <v>5093</v>
      </c>
      <c r="C5138" s="113">
        <v>52.537522642873405</v>
      </c>
      <c r="D5138" s="250"/>
      <c r="F5138" s="250"/>
    </row>
    <row r="5139" spans="2:6" x14ac:dyDescent="0.35">
      <c r="B5139" s="84">
        <v>5094</v>
      </c>
      <c r="C5139" s="113">
        <v>54.739404103651239</v>
      </c>
      <c r="D5139" s="250"/>
      <c r="F5139" s="250"/>
    </row>
    <row r="5140" spans="2:6" x14ac:dyDescent="0.35">
      <c r="B5140" s="84">
        <v>5095</v>
      </c>
      <c r="C5140" s="113">
        <v>53.560852290961954</v>
      </c>
      <c r="D5140" s="250"/>
      <c r="F5140" s="250"/>
    </row>
    <row r="5141" spans="2:6" x14ac:dyDescent="0.35">
      <c r="B5141" s="84">
        <v>5096</v>
      </c>
      <c r="C5141" s="113">
        <v>52.096598704343954</v>
      </c>
      <c r="D5141" s="250"/>
      <c r="F5141" s="250"/>
    </row>
    <row r="5142" spans="2:6" x14ac:dyDescent="0.35">
      <c r="B5142" s="84">
        <v>5097</v>
      </c>
      <c r="C5142" s="113">
        <v>55.177440965483619</v>
      </c>
      <c r="D5142" s="250"/>
      <c r="F5142" s="250"/>
    </row>
    <row r="5143" spans="2:6" x14ac:dyDescent="0.35">
      <c r="B5143" s="84">
        <v>5098</v>
      </c>
      <c r="C5143" s="113">
        <v>59.353876231788789</v>
      </c>
      <c r="D5143" s="250"/>
      <c r="F5143" s="250"/>
    </row>
    <row r="5144" spans="2:6" x14ac:dyDescent="0.35">
      <c r="B5144" s="84">
        <v>5099</v>
      </c>
      <c r="C5144" s="113">
        <v>60.437431921876012</v>
      </c>
      <c r="D5144" s="250"/>
      <c r="F5144" s="250"/>
    </row>
    <row r="5145" spans="2:6" x14ac:dyDescent="0.35">
      <c r="B5145" s="84">
        <v>5100</v>
      </c>
      <c r="C5145" s="113">
        <v>63.372777862353445</v>
      </c>
      <c r="D5145" s="250"/>
      <c r="F5145" s="250"/>
    </row>
    <row r="5146" spans="2:6" x14ac:dyDescent="0.35">
      <c r="B5146" s="84">
        <v>5101</v>
      </c>
      <c r="C5146" s="113">
        <v>66.584027244171793</v>
      </c>
      <c r="D5146" s="250"/>
      <c r="F5146" s="250"/>
    </row>
    <row r="5147" spans="2:6" x14ac:dyDescent="0.35">
      <c r="B5147" s="84">
        <v>5102</v>
      </c>
      <c r="C5147" s="113">
        <v>69.257486942070216</v>
      </c>
      <c r="D5147" s="250"/>
      <c r="F5147" s="250"/>
    </row>
    <row r="5148" spans="2:6" x14ac:dyDescent="0.35">
      <c r="B5148" s="84">
        <v>5103</v>
      </c>
      <c r="C5148" s="113">
        <v>66.662095002041781</v>
      </c>
      <c r="D5148" s="250"/>
      <c r="F5148" s="250"/>
    </row>
    <row r="5149" spans="2:6" x14ac:dyDescent="0.35">
      <c r="B5149" s="84">
        <v>5104</v>
      </c>
      <c r="C5149" s="113">
        <v>74.583852055115912</v>
      </c>
      <c r="D5149" s="250"/>
      <c r="F5149" s="250"/>
    </row>
    <row r="5150" spans="2:6" x14ac:dyDescent="0.35">
      <c r="B5150" s="84">
        <v>5105</v>
      </c>
      <c r="C5150" s="113">
        <v>67.300456442707471</v>
      </c>
      <c r="D5150" s="250"/>
      <c r="F5150" s="250"/>
    </row>
    <row r="5151" spans="2:6" x14ac:dyDescent="0.35">
      <c r="B5151" s="84">
        <v>5106</v>
      </c>
      <c r="C5151" s="113">
        <v>65.827091980358176</v>
      </c>
      <c r="D5151" s="250"/>
      <c r="F5151" s="250"/>
    </row>
    <row r="5152" spans="2:6" x14ac:dyDescent="0.35">
      <c r="B5152" s="84">
        <v>5107</v>
      </c>
      <c r="C5152" s="113">
        <v>68.345146688060495</v>
      </c>
      <c r="D5152" s="250"/>
      <c r="F5152" s="250"/>
    </row>
    <row r="5153" spans="2:6" x14ac:dyDescent="0.35">
      <c r="B5153" s="84">
        <v>5108</v>
      </c>
      <c r="C5153" s="113">
        <v>71.693599314406484</v>
      </c>
      <c r="D5153" s="250"/>
      <c r="F5153" s="250"/>
    </row>
    <row r="5154" spans="2:6" x14ac:dyDescent="0.35">
      <c r="B5154" s="84">
        <v>5109</v>
      </c>
      <c r="C5154" s="113">
        <v>64.075479717208495</v>
      </c>
      <c r="D5154" s="250"/>
      <c r="F5154" s="250"/>
    </row>
    <row r="5155" spans="2:6" x14ac:dyDescent="0.35">
      <c r="B5155" s="84">
        <v>5110</v>
      </c>
      <c r="C5155" s="113">
        <v>61.199315033123021</v>
      </c>
      <c r="D5155" s="250"/>
      <c r="F5155" s="250"/>
    </row>
    <row r="5156" spans="2:6" x14ac:dyDescent="0.35">
      <c r="B5156" s="84">
        <v>5111</v>
      </c>
      <c r="C5156" s="113">
        <v>58.82527345629795</v>
      </c>
      <c r="D5156" s="250"/>
      <c r="F5156" s="250"/>
    </row>
    <row r="5157" spans="2:6" x14ac:dyDescent="0.35">
      <c r="B5157" s="84">
        <v>5112</v>
      </c>
      <c r="C5157" s="113">
        <v>56.962636998715631</v>
      </c>
      <c r="D5157" s="250"/>
      <c r="F5157" s="250"/>
    </row>
    <row r="5158" spans="2:6" x14ac:dyDescent="0.35">
      <c r="B5158" s="84">
        <v>5113</v>
      </c>
      <c r="C5158" s="113">
        <v>55.910062594977653</v>
      </c>
      <c r="D5158" s="250"/>
      <c r="F5158" s="250"/>
    </row>
    <row r="5159" spans="2:6" x14ac:dyDescent="0.35">
      <c r="B5159" s="84">
        <v>5114</v>
      </c>
      <c r="C5159" s="113">
        <v>53.91817994185898</v>
      </c>
      <c r="D5159" s="250"/>
      <c r="F5159" s="250"/>
    </row>
    <row r="5160" spans="2:6" x14ac:dyDescent="0.35">
      <c r="B5160" s="84">
        <v>5115</v>
      </c>
      <c r="C5160" s="113">
        <v>50.978983332575986</v>
      </c>
      <c r="D5160" s="250"/>
      <c r="F5160" s="250"/>
    </row>
    <row r="5161" spans="2:6" x14ac:dyDescent="0.35">
      <c r="B5161" s="84">
        <v>5116</v>
      </c>
      <c r="C5161" s="113">
        <v>51.306516702528043</v>
      </c>
      <c r="D5161" s="250"/>
      <c r="F5161" s="250"/>
    </row>
    <row r="5162" spans="2:6" x14ac:dyDescent="0.35">
      <c r="B5162" s="84">
        <v>5117</v>
      </c>
      <c r="C5162" s="113">
        <v>53.699774746948371</v>
      </c>
      <c r="D5162" s="250"/>
      <c r="F5162" s="250"/>
    </row>
    <row r="5163" spans="2:6" x14ac:dyDescent="0.35">
      <c r="B5163" s="84">
        <v>5118</v>
      </c>
      <c r="C5163" s="113">
        <v>53.664846799917697</v>
      </c>
      <c r="D5163" s="250"/>
      <c r="F5163" s="250"/>
    </row>
    <row r="5164" spans="2:6" x14ac:dyDescent="0.35">
      <c r="B5164" s="84">
        <v>5119</v>
      </c>
      <c r="C5164" s="113">
        <v>50.484528956302597</v>
      </c>
      <c r="D5164" s="250"/>
      <c r="F5164" s="250"/>
    </row>
    <row r="5165" spans="2:6" x14ac:dyDescent="0.35">
      <c r="B5165" s="84">
        <v>5120</v>
      </c>
      <c r="C5165" s="113">
        <v>47.863745923597705</v>
      </c>
      <c r="D5165" s="250"/>
      <c r="F5165" s="250"/>
    </row>
    <row r="5166" spans="2:6" x14ac:dyDescent="0.35">
      <c r="B5166" s="84">
        <v>5121</v>
      </c>
      <c r="C5166" s="113">
        <v>52.809306423500445</v>
      </c>
      <c r="D5166" s="250"/>
      <c r="F5166" s="250"/>
    </row>
    <row r="5167" spans="2:6" x14ac:dyDescent="0.35">
      <c r="B5167" s="84">
        <v>5122</v>
      </c>
      <c r="C5167" s="113">
        <v>56.492547237750451</v>
      </c>
      <c r="D5167" s="250"/>
      <c r="F5167" s="250"/>
    </row>
    <row r="5168" spans="2:6" x14ac:dyDescent="0.35">
      <c r="B5168" s="84">
        <v>5123</v>
      </c>
      <c r="C5168" s="113">
        <v>60.068103415307576</v>
      </c>
      <c r="D5168" s="250"/>
      <c r="F5168" s="250"/>
    </row>
    <row r="5169" spans="2:6" x14ac:dyDescent="0.35">
      <c r="B5169" s="84">
        <v>5124</v>
      </c>
      <c r="C5169" s="113">
        <v>60.087222311667951</v>
      </c>
      <c r="D5169" s="250"/>
      <c r="F5169" s="250"/>
    </row>
    <row r="5170" spans="2:6" x14ac:dyDescent="0.35">
      <c r="B5170" s="84">
        <v>5125</v>
      </c>
      <c r="C5170" s="113">
        <v>62.919079202180235</v>
      </c>
      <c r="D5170" s="250"/>
      <c r="F5170" s="250"/>
    </row>
    <row r="5171" spans="2:6" x14ac:dyDescent="0.35">
      <c r="B5171" s="84">
        <v>5126</v>
      </c>
      <c r="C5171" s="113">
        <v>64.725299681940754</v>
      </c>
      <c r="D5171" s="250"/>
      <c r="F5171" s="250"/>
    </row>
    <row r="5172" spans="2:6" x14ac:dyDescent="0.35">
      <c r="B5172" s="84">
        <v>5127</v>
      </c>
      <c r="C5172" s="113">
        <v>63.771166052892696</v>
      </c>
      <c r="D5172" s="250"/>
      <c r="F5172" s="250"/>
    </row>
    <row r="5173" spans="2:6" x14ac:dyDescent="0.35">
      <c r="B5173" s="84">
        <v>5128</v>
      </c>
      <c r="C5173" s="113">
        <v>67.217113893671609</v>
      </c>
      <c r="D5173" s="250"/>
      <c r="F5173" s="250"/>
    </row>
    <row r="5174" spans="2:6" x14ac:dyDescent="0.35">
      <c r="B5174" s="84">
        <v>5129</v>
      </c>
      <c r="C5174" s="113">
        <v>65.427193683569087</v>
      </c>
      <c r="D5174" s="250"/>
      <c r="F5174" s="250"/>
    </row>
    <row r="5175" spans="2:6" x14ac:dyDescent="0.35">
      <c r="B5175" s="84">
        <v>5130</v>
      </c>
      <c r="C5175" s="113">
        <v>62.700843388078702</v>
      </c>
      <c r="D5175" s="250"/>
      <c r="F5175" s="250"/>
    </row>
    <row r="5176" spans="2:6" x14ac:dyDescent="0.35">
      <c r="B5176" s="84">
        <v>5131</v>
      </c>
      <c r="C5176" s="113">
        <v>66.161419866417233</v>
      </c>
      <c r="D5176" s="250"/>
      <c r="F5176" s="250"/>
    </row>
    <row r="5177" spans="2:6" x14ac:dyDescent="0.35">
      <c r="B5177" s="84">
        <v>5132</v>
      </c>
      <c r="C5177" s="113">
        <v>68.228707502356727</v>
      </c>
      <c r="D5177" s="250"/>
      <c r="F5177" s="250"/>
    </row>
    <row r="5178" spans="2:6" x14ac:dyDescent="0.35">
      <c r="B5178" s="84">
        <v>5133</v>
      </c>
      <c r="C5178" s="113">
        <v>61.084226653537399</v>
      </c>
      <c r="D5178" s="250"/>
      <c r="F5178" s="250"/>
    </row>
    <row r="5179" spans="2:6" x14ac:dyDescent="0.35">
      <c r="B5179" s="84">
        <v>5134</v>
      </c>
      <c r="C5179" s="113">
        <v>60.721038958443657</v>
      </c>
      <c r="D5179" s="250"/>
      <c r="F5179" s="250"/>
    </row>
    <row r="5180" spans="2:6" x14ac:dyDescent="0.35">
      <c r="B5180" s="84">
        <v>5135</v>
      </c>
      <c r="C5180" s="113">
        <v>59.610086666104159</v>
      </c>
      <c r="D5180" s="250"/>
      <c r="F5180" s="250"/>
    </row>
    <row r="5181" spans="2:6" x14ac:dyDescent="0.35">
      <c r="B5181" s="84">
        <v>5136</v>
      </c>
      <c r="C5181" s="113">
        <v>52.686094684225921</v>
      </c>
      <c r="D5181" s="250"/>
      <c r="F5181" s="250"/>
    </row>
    <row r="5182" spans="2:6" x14ac:dyDescent="0.35">
      <c r="B5182" s="84">
        <v>5137</v>
      </c>
      <c r="C5182" s="113">
        <v>54.424920284969289</v>
      </c>
      <c r="D5182" s="250"/>
      <c r="F5182" s="250"/>
    </row>
    <row r="5183" spans="2:6" x14ac:dyDescent="0.35">
      <c r="B5183" s="84">
        <v>5138</v>
      </c>
      <c r="C5183" s="113">
        <v>49.66235338447521</v>
      </c>
      <c r="D5183" s="250"/>
      <c r="F5183" s="250"/>
    </row>
    <row r="5184" spans="2:6" x14ac:dyDescent="0.35">
      <c r="B5184" s="84">
        <v>5139</v>
      </c>
      <c r="C5184" s="113">
        <v>49.942664115682192</v>
      </c>
      <c r="D5184" s="250"/>
      <c r="F5184" s="250"/>
    </row>
    <row r="5185" spans="2:6" x14ac:dyDescent="0.35">
      <c r="B5185" s="84">
        <v>5140</v>
      </c>
      <c r="C5185" s="113">
        <v>51.530515583386752</v>
      </c>
      <c r="D5185" s="250"/>
      <c r="F5185" s="250"/>
    </row>
    <row r="5186" spans="2:6" x14ac:dyDescent="0.35">
      <c r="B5186" s="84">
        <v>5141</v>
      </c>
      <c r="C5186" s="113">
        <v>56.450785556347654</v>
      </c>
      <c r="D5186" s="250"/>
      <c r="F5186" s="250"/>
    </row>
    <row r="5187" spans="2:6" x14ac:dyDescent="0.35">
      <c r="B5187" s="84">
        <v>5142</v>
      </c>
      <c r="C5187" s="113">
        <v>64.192512905067915</v>
      </c>
      <c r="D5187" s="250"/>
      <c r="F5187" s="250"/>
    </row>
    <row r="5188" spans="2:6" x14ac:dyDescent="0.35">
      <c r="B5188" s="84">
        <v>5143</v>
      </c>
      <c r="C5188" s="113">
        <v>66.511052532301392</v>
      </c>
      <c r="D5188" s="250"/>
      <c r="F5188" s="250"/>
    </row>
    <row r="5189" spans="2:6" x14ac:dyDescent="0.35">
      <c r="B5189" s="84">
        <v>5144</v>
      </c>
      <c r="C5189" s="113">
        <v>60.967849251570158</v>
      </c>
      <c r="D5189" s="250"/>
      <c r="F5189" s="250"/>
    </row>
    <row r="5190" spans="2:6" x14ac:dyDescent="0.35">
      <c r="B5190" s="84">
        <v>5145</v>
      </c>
      <c r="C5190" s="113">
        <v>59.050294269330628</v>
      </c>
      <c r="D5190" s="250"/>
      <c r="F5190" s="250"/>
    </row>
    <row r="5191" spans="2:6" x14ac:dyDescent="0.35">
      <c r="B5191" s="84">
        <v>5146</v>
      </c>
      <c r="C5191" s="113">
        <v>61.325550924418245</v>
      </c>
      <c r="D5191" s="250"/>
      <c r="F5191" s="250"/>
    </row>
    <row r="5192" spans="2:6" x14ac:dyDescent="0.35">
      <c r="B5192" s="84">
        <v>5147</v>
      </c>
      <c r="C5192" s="113">
        <v>62.922248246696341</v>
      </c>
      <c r="D5192" s="250"/>
      <c r="F5192" s="250"/>
    </row>
    <row r="5193" spans="2:6" x14ac:dyDescent="0.35">
      <c r="B5193" s="84">
        <v>5148</v>
      </c>
      <c r="C5193" s="113">
        <v>65.238272798838068</v>
      </c>
      <c r="D5193" s="250"/>
      <c r="F5193" s="250"/>
    </row>
    <row r="5194" spans="2:6" x14ac:dyDescent="0.35">
      <c r="B5194" s="84">
        <v>5149</v>
      </c>
      <c r="C5194" s="113">
        <v>67.206149395614233</v>
      </c>
      <c r="D5194" s="250"/>
      <c r="F5194" s="250"/>
    </row>
    <row r="5195" spans="2:6" x14ac:dyDescent="0.35">
      <c r="B5195" s="84">
        <v>5150</v>
      </c>
      <c r="C5195" s="113">
        <v>72.805238661058979</v>
      </c>
      <c r="D5195" s="250"/>
      <c r="F5195" s="250"/>
    </row>
    <row r="5196" spans="2:6" x14ac:dyDescent="0.35">
      <c r="B5196" s="84">
        <v>5151</v>
      </c>
      <c r="C5196" s="113">
        <v>72.324209239664171</v>
      </c>
      <c r="D5196" s="250"/>
      <c r="F5196" s="250"/>
    </row>
    <row r="5197" spans="2:6" x14ac:dyDescent="0.35">
      <c r="B5197" s="84">
        <v>5152</v>
      </c>
      <c r="C5197" s="113">
        <v>78.688184452678769</v>
      </c>
      <c r="D5197" s="250"/>
      <c r="F5197" s="250"/>
    </row>
    <row r="5198" spans="2:6" x14ac:dyDescent="0.35">
      <c r="B5198" s="84">
        <v>5153</v>
      </c>
      <c r="C5198" s="113">
        <v>72.687330669213182</v>
      </c>
      <c r="D5198" s="250"/>
      <c r="F5198" s="250"/>
    </row>
    <row r="5199" spans="2:6" x14ac:dyDescent="0.35">
      <c r="B5199" s="84">
        <v>5154</v>
      </c>
      <c r="C5199" s="113">
        <v>71.823887683197157</v>
      </c>
      <c r="D5199" s="250"/>
      <c r="F5199" s="250"/>
    </row>
    <row r="5200" spans="2:6" x14ac:dyDescent="0.35">
      <c r="B5200" s="84">
        <v>5155</v>
      </c>
      <c r="C5200" s="113">
        <v>73.243835479564297</v>
      </c>
      <c r="D5200" s="250"/>
      <c r="F5200" s="250"/>
    </row>
    <row r="5201" spans="2:6" x14ac:dyDescent="0.35">
      <c r="B5201" s="84">
        <v>5156</v>
      </c>
      <c r="C5201" s="113">
        <v>72.113586475541283</v>
      </c>
      <c r="D5201" s="250"/>
      <c r="F5201" s="250"/>
    </row>
    <row r="5202" spans="2:6" x14ac:dyDescent="0.35">
      <c r="B5202" s="84">
        <v>5157</v>
      </c>
      <c r="C5202" s="113">
        <v>65.367080346423009</v>
      </c>
      <c r="D5202" s="250"/>
      <c r="F5202" s="250"/>
    </row>
    <row r="5203" spans="2:6" x14ac:dyDescent="0.35">
      <c r="B5203" s="84">
        <v>5158</v>
      </c>
      <c r="C5203" s="113">
        <v>64.125757619058092</v>
      </c>
      <c r="D5203" s="250"/>
      <c r="F5203" s="250"/>
    </row>
    <row r="5204" spans="2:6" x14ac:dyDescent="0.35">
      <c r="B5204" s="84">
        <v>5159</v>
      </c>
      <c r="C5204" s="113">
        <v>62.351610558445728</v>
      </c>
      <c r="D5204" s="250"/>
      <c r="F5204" s="250"/>
    </row>
    <row r="5205" spans="2:6" x14ac:dyDescent="0.35">
      <c r="B5205" s="84">
        <v>5160</v>
      </c>
      <c r="C5205" s="113">
        <v>54.147983321553149</v>
      </c>
      <c r="D5205" s="250"/>
      <c r="F5205" s="250"/>
    </row>
    <row r="5206" spans="2:6" x14ac:dyDescent="0.35">
      <c r="B5206" s="84">
        <v>5161</v>
      </c>
      <c r="C5206" s="113">
        <v>52.092022262365781</v>
      </c>
      <c r="D5206" s="250"/>
      <c r="F5206" s="250"/>
    </row>
    <row r="5207" spans="2:6" x14ac:dyDescent="0.35">
      <c r="B5207" s="84">
        <v>5162</v>
      </c>
      <c r="C5207" s="113">
        <v>49.003184095007612</v>
      </c>
      <c r="D5207" s="250"/>
      <c r="F5207" s="250"/>
    </row>
    <row r="5208" spans="2:6" x14ac:dyDescent="0.35">
      <c r="B5208" s="84">
        <v>5163</v>
      </c>
      <c r="C5208" s="113">
        <v>48.350754566337855</v>
      </c>
      <c r="D5208" s="250"/>
      <c r="F5208" s="250"/>
    </row>
    <row r="5209" spans="2:6" x14ac:dyDescent="0.35">
      <c r="B5209" s="84">
        <v>5164</v>
      </c>
      <c r="C5209" s="113">
        <v>49.720889031688159</v>
      </c>
      <c r="D5209" s="250"/>
      <c r="F5209" s="250"/>
    </row>
    <row r="5210" spans="2:6" x14ac:dyDescent="0.35">
      <c r="B5210" s="84">
        <v>5165</v>
      </c>
      <c r="C5210" s="113">
        <v>54.375545897174824</v>
      </c>
      <c r="D5210" s="250"/>
      <c r="F5210" s="250"/>
    </row>
    <row r="5211" spans="2:6" x14ac:dyDescent="0.35">
      <c r="B5211" s="84">
        <v>5166</v>
      </c>
      <c r="C5211" s="113">
        <v>62.78889282999716</v>
      </c>
      <c r="D5211" s="250"/>
      <c r="F5211" s="250"/>
    </row>
    <row r="5212" spans="2:6" x14ac:dyDescent="0.35">
      <c r="B5212" s="84">
        <v>5167</v>
      </c>
      <c r="C5212" s="113">
        <v>65.396176808889578</v>
      </c>
      <c r="D5212" s="250"/>
      <c r="F5212" s="250"/>
    </row>
    <row r="5213" spans="2:6" x14ac:dyDescent="0.35">
      <c r="B5213" s="84">
        <v>5168</v>
      </c>
      <c r="C5213" s="113">
        <v>55.283923811790437</v>
      </c>
      <c r="D5213" s="250"/>
      <c r="F5213" s="250"/>
    </row>
    <row r="5214" spans="2:6" x14ac:dyDescent="0.35">
      <c r="B5214" s="84">
        <v>5169</v>
      </c>
      <c r="C5214" s="113">
        <v>56.183154424757141</v>
      </c>
      <c r="D5214" s="250"/>
      <c r="F5214" s="250"/>
    </row>
    <row r="5215" spans="2:6" x14ac:dyDescent="0.35">
      <c r="B5215" s="84">
        <v>5170</v>
      </c>
      <c r="C5215" s="113">
        <v>58.902976614850274</v>
      </c>
      <c r="D5215" s="250"/>
      <c r="F5215" s="250"/>
    </row>
    <row r="5216" spans="2:6" x14ac:dyDescent="0.35">
      <c r="B5216" s="84">
        <v>5171</v>
      </c>
      <c r="C5216" s="113">
        <v>59.599119165354487</v>
      </c>
      <c r="D5216" s="250"/>
      <c r="F5216" s="250"/>
    </row>
    <row r="5217" spans="2:6" x14ac:dyDescent="0.35">
      <c r="B5217" s="84">
        <v>5172</v>
      </c>
      <c r="C5217" s="113">
        <v>60.982758670075874</v>
      </c>
      <c r="D5217" s="250"/>
      <c r="F5217" s="250"/>
    </row>
    <row r="5218" spans="2:6" x14ac:dyDescent="0.35">
      <c r="B5218" s="84">
        <v>5173</v>
      </c>
      <c r="C5218" s="113">
        <v>64.461198078905397</v>
      </c>
      <c r="D5218" s="250"/>
      <c r="F5218" s="250"/>
    </row>
    <row r="5219" spans="2:6" x14ac:dyDescent="0.35">
      <c r="B5219" s="84">
        <v>5174</v>
      </c>
      <c r="C5219" s="113">
        <v>68.617747617145696</v>
      </c>
      <c r="D5219" s="250"/>
      <c r="F5219" s="250"/>
    </row>
    <row r="5220" spans="2:6" x14ac:dyDescent="0.35">
      <c r="B5220" s="84">
        <v>5175</v>
      </c>
      <c r="C5220" s="113">
        <v>67.511274363596087</v>
      </c>
      <c r="D5220" s="250"/>
      <c r="F5220" s="250"/>
    </row>
    <row r="5221" spans="2:6" x14ac:dyDescent="0.35">
      <c r="B5221" s="84">
        <v>5176</v>
      </c>
      <c r="C5221" s="113">
        <v>74.927457286970707</v>
      </c>
      <c r="D5221" s="250"/>
      <c r="F5221" s="250"/>
    </row>
    <row r="5222" spans="2:6" x14ac:dyDescent="0.35">
      <c r="B5222" s="84">
        <v>5177</v>
      </c>
      <c r="C5222" s="113">
        <v>69.253901645362618</v>
      </c>
      <c r="D5222" s="250"/>
      <c r="F5222" s="250"/>
    </row>
    <row r="5223" spans="2:6" x14ac:dyDescent="0.35">
      <c r="B5223" s="84">
        <v>5178</v>
      </c>
      <c r="C5223" s="113">
        <v>66.585072115638368</v>
      </c>
      <c r="D5223" s="250"/>
      <c r="F5223" s="250"/>
    </row>
    <row r="5224" spans="2:6" x14ac:dyDescent="0.35">
      <c r="B5224" s="84">
        <v>5179</v>
      </c>
      <c r="C5224" s="113">
        <v>68.053218465194419</v>
      </c>
      <c r="D5224" s="250"/>
      <c r="F5224" s="250"/>
    </row>
    <row r="5225" spans="2:6" x14ac:dyDescent="0.35">
      <c r="B5225" s="84">
        <v>5180</v>
      </c>
      <c r="C5225" s="113">
        <v>69.114405516370255</v>
      </c>
      <c r="D5225" s="250"/>
      <c r="F5225" s="250"/>
    </row>
    <row r="5226" spans="2:6" x14ac:dyDescent="0.35">
      <c r="B5226" s="84">
        <v>5181</v>
      </c>
      <c r="C5226" s="113">
        <v>62.191845997055964</v>
      </c>
      <c r="D5226" s="250"/>
      <c r="F5226" s="250"/>
    </row>
    <row r="5227" spans="2:6" x14ac:dyDescent="0.35">
      <c r="B5227" s="84">
        <v>5182</v>
      </c>
      <c r="C5227" s="113">
        <v>62.886236984980798</v>
      </c>
      <c r="D5227" s="250"/>
      <c r="F5227" s="250"/>
    </row>
    <row r="5228" spans="2:6" x14ac:dyDescent="0.35">
      <c r="B5228" s="84">
        <v>5183</v>
      </c>
      <c r="C5228" s="113">
        <v>62.069691748767717</v>
      </c>
      <c r="D5228" s="250"/>
      <c r="F5228" s="250"/>
    </row>
    <row r="5229" spans="2:6" x14ac:dyDescent="0.35">
      <c r="B5229" s="84">
        <v>5184</v>
      </c>
      <c r="C5229" s="113">
        <v>55.164084185245599</v>
      </c>
      <c r="D5229" s="250"/>
      <c r="F5229" s="250"/>
    </row>
    <row r="5230" spans="2:6" x14ac:dyDescent="0.35">
      <c r="B5230" s="84">
        <v>5185</v>
      </c>
      <c r="C5230" s="113">
        <v>54.239305470749677</v>
      </c>
      <c r="D5230" s="250"/>
      <c r="F5230" s="250"/>
    </row>
    <row r="5231" spans="2:6" x14ac:dyDescent="0.35">
      <c r="B5231" s="84">
        <v>5186</v>
      </c>
      <c r="C5231" s="113">
        <v>51.846745458687082</v>
      </c>
      <c r="D5231" s="250"/>
      <c r="F5231" s="250"/>
    </row>
    <row r="5232" spans="2:6" x14ac:dyDescent="0.35">
      <c r="B5232" s="84">
        <v>5187</v>
      </c>
      <c r="C5232" s="113">
        <v>50.01682441751214</v>
      </c>
      <c r="D5232" s="250"/>
      <c r="F5232" s="250"/>
    </row>
    <row r="5233" spans="2:6" x14ac:dyDescent="0.35">
      <c r="B5233" s="84">
        <v>5188</v>
      </c>
      <c r="C5233" s="113">
        <v>51.283695900411736</v>
      </c>
      <c r="D5233" s="250"/>
      <c r="F5233" s="250"/>
    </row>
    <row r="5234" spans="2:6" x14ac:dyDescent="0.35">
      <c r="B5234" s="84">
        <v>5189</v>
      </c>
      <c r="C5234" s="113">
        <v>55.520663238265747</v>
      </c>
      <c r="D5234" s="250"/>
      <c r="F5234" s="250"/>
    </row>
    <row r="5235" spans="2:6" x14ac:dyDescent="0.35">
      <c r="B5235" s="84">
        <v>5190</v>
      </c>
      <c r="C5235" s="113">
        <v>58.535306955499983</v>
      </c>
      <c r="D5235" s="250"/>
      <c r="F5235" s="250"/>
    </row>
    <row r="5236" spans="2:6" x14ac:dyDescent="0.35">
      <c r="B5236" s="84">
        <v>5191</v>
      </c>
      <c r="C5236" s="113">
        <v>61.994376316347058</v>
      </c>
      <c r="D5236" s="250"/>
      <c r="F5236" s="250"/>
    </row>
    <row r="5237" spans="2:6" x14ac:dyDescent="0.35">
      <c r="B5237" s="84">
        <v>5192</v>
      </c>
      <c r="C5237" s="113">
        <v>58.872573544121117</v>
      </c>
      <c r="D5237" s="250"/>
      <c r="F5237" s="250"/>
    </row>
    <row r="5238" spans="2:6" x14ac:dyDescent="0.35">
      <c r="B5238" s="84">
        <v>5193</v>
      </c>
      <c r="C5238" s="113">
        <v>59.059917519691645</v>
      </c>
      <c r="D5238" s="250"/>
      <c r="F5238" s="250"/>
    </row>
    <row r="5239" spans="2:6" x14ac:dyDescent="0.35">
      <c r="B5239" s="84">
        <v>5194</v>
      </c>
      <c r="C5239" s="113">
        <v>60.6207248960973</v>
      </c>
      <c r="D5239" s="250"/>
      <c r="F5239" s="250"/>
    </row>
    <row r="5240" spans="2:6" x14ac:dyDescent="0.35">
      <c r="B5240" s="84">
        <v>5195</v>
      </c>
      <c r="C5240" s="113">
        <v>61.159890042959532</v>
      </c>
      <c r="D5240" s="250"/>
      <c r="F5240" s="250"/>
    </row>
    <row r="5241" spans="2:6" x14ac:dyDescent="0.35">
      <c r="B5241" s="84">
        <v>5196</v>
      </c>
      <c r="C5241" s="113">
        <v>64.246449256375385</v>
      </c>
      <c r="D5241" s="250"/>
      <c r="F5241" s="250"/>
    </row>
    <row r="5242" spans="2:6" x14ac:dyDescent="0.35">
      <c r="B5242" s="84">
        <v>5197</v>
      </c>
      <c r="C5242" s="113">
        <v>66.19364806380058</v>
      </c>
      <c r="D5242" s="250"/>
      <c r="F5242" s="250"/>
    </row>
    <row r="5243" spans="2:6" x14ac:dyDescent="0.35">
      <c r="B5243" s="84">
        <v>5198</v>
      </c>
      <c r="C5243" s="113">
        <v>71.532200869276366</v>
      </c>
      <c r="D5243" s="250"/>
      <c r="F5243" s="250"/>
    </row>
    <row r="5244" spans="2:6" x14ac:dyDescent="0.35">
      <c r="B5244" s="84">
        <v>5199</v>
      </c>
      <c r="C5244" s="113">
        <v>70.71558087186088</v>
      </c>
      <c r="D5244" s="250"/>
      <c r="F5244" s="250"/>
    </row>
    <row r="5245" spans="2:6" x14ac:dyDescent="0.35">
      <c r="B5245" s="84">
        <v>5200</v>
      </c>
      <c r="C5245" s="113">
        <v>83.218581384410655</v>
      </c>
      <c r="D5245" s="250"/>
      <c r="F5245" s="250"/>
    </row>
    <row r="5246" spans="2:6" x14ac:dyDescent="0.35">
      <c r="B5246" s="84">
        <v>5201</v>
      </c>
      <c r="C5246" s="113">
        <v>75.920149238782585</v>
      </c>
      <c r="D5246" s="250"/>
      <c r="F5246" s="250"/>
    </row>
    <row r="5247" spans="2:6" x14ac:dyDescent="0.35">
      <c r="B5247" s="84">
        <v>5202</v>
      </c>
      <c r="C5247" s="113">
        <v>76.061096949016189</v>
      </c>
      <c r="D5247" s="250"/>
      <c r="F5247" s="250"/>
    </row>
    <row r="5248" spans="2:6" x14ac:dyDescent="0.35">
      <c r="B5248" s="84">
        <v>5203</v>
      </c>
      <c r="C5248" s="113">
        <v>75.423534143327231</v>
      </c>
      <c r="D5248" s="250"/>
      <c r="F5248" s="250"/>
    </row>
    <row r="5249" spans="2:6" x14ac:dyDescent="0.35">
      <c r="B5249" s="84">
        <v>5204</v>
      </c>
      <c r="C5249" s="113">
        <v>68.543948289914837</v>
      </c>
      <c r="D5249" s="250"/>
      <c r="F5249" s="250"/>
    </row>
    <row r="5250" spans="2:6" x14ac:dyDescent="0.35">
      <c r="B5250" s="84">
        <v>5205</v>
      </c>
      <c r="C5250" s="113">
        <v>62.908944252856799</v>
      </c>
      <c r="D5250" s="250"/>
      <c r="F5250" s="250"/>
    </row>
    <row r="5251" spans="2:6" x14ac:dyDescent="0.35">
      <c r="B5251" s="84">
        <v>5206</v>
      </c>
      <c r="C5251" s="113">
        <v>63.427492424440956</v>
      </c>
      <c r="D5251" s="250"/>
      <c r="F5251" s="250"/>
    </row>
    <row r="5252" spans="2:6" x14ac:dyDescent="0.35">
      <c r="B5252" s="84">
        <v>5207</v>
      </c>
      <c r="C5252" s="113">
        <v>61.930602695190231</v>
      </c>
      <c r="D5252" s="250"/>
      <c r="F5252" s="250"/>
    </row>
    <row r="5253" spans="2:6" x14ac:dyDescent="0.35">
      <c r="B5253" s="84">
        <v>5208</v>
      </c>
      <c r="C5253" s="113">
        <v>57.260314373648725</v>
      </c>
      <c r="D5253" s="250"/>
      <c r="F5253" s="250"/>
    </row>
    <row r="5254" spans="2:6" x14ac:dyDescent="0.35">
      <c r="B5254" s="84">
        <v>5209</v>
      </c>
      <c r="C5254" s="113">
        <v>55.75077041752121</v>
      </c>
      <c r="D5254" s="250"/>
      <c r="F5254" s="250"/>
    </row>
    <row r="5255" spans="2:6" x14ac:dyDescent="0.35">
      <c r="B5255" s="84">
        <v>5210</v>
      </c>
      <c r="C5255" s="113">
        <v>51.759841913620498</v>
      </c>
      <c r="D5255" s="250"/>
      <c r="F5255" s="250"/>
    </row>
    <row r="5256" spans="2:6" x14ac:dyDescent="0.35">
      <c r="B5256" s="84">
        <v>5211</v>
      </c>
      <c r="C5256" s="113">
        <v>50.271109163210554</v>
      </c>
      <c r="D5256" s="250"/>
      <c r="F5256" s="250"/>
    </row>
    <row r="5257" spans="2:6" x14ac:dyDescent="0.35">
      <c r="B5257" s="84">
        <v>5212</v>
      </c>
      <c r="C5257" s="113">
        <v>51.489615944340329</v>
      </c>
      <c r="D5257" s="250"/>
      <c r="F5257" s="250"/>
    </row>
    <row r="5258" spans="2:6" x14ac:dyDescent="0.35">
      <c r="B5258" s="84">
        <v>5213</v>
      </c>
      <c r="C5258" s="113">
        <v>57.413717846342223</v>
      </c>
      <c r="D5258" s="250"/>
      <c r="F5258" s="250"/>
    </row>
    <row r="5259" spans="2:6" x14ac:dyDescent="0.35">
      <c r="B5259" s="84">
        <v>5214</v>
      </c>
      <c r="C5259" s="113">
        <v>62.631931505078626</v>
      </c>
      <c r="D5259" s="250"/>
      <c r="F5259" s="250"/>
    </row>
    <row r="5260" spans="2:6" x14ac:dyDescent="0.35">
      <c r="B5260" s="84">
        <v>5215</v>
      </c>
      <c r="C5260" s="113">
        <v>63.070356507574331</v>
      </c>
      <c r="D5260" s="250"/>
      <c r="F5260" s="250"/>
    </row>
    <row r="5261" spans="2:6" x14ac:dyDescent="0.35">
      <c r="B5261" s="84">
        <v>5216</v>
      </c>
      <c r="C5261" s="113">
        <v>62.984557783967709</v>
      </c>
      <c r="D5261" s="250"/>
      <c r="F5261" s="250"/>
    </row>
    <row r="5262" spans="2:6" x14ac:dyDescent="0.35">
      <c r="B5262" s="84">
        <v>5217</v>
      </c>
      <c r="C5262" s="113">
        <v>67.07999708147419</v>
      </c>
      <c r="D5262" s="250"/>
      <c r="F5262" s="250"/>
    </row>
    <row r="5263" spans="2:6" x14ac:dyDescent="0.35">
      <c r="B5263" s="84">
        <v>5218</v>
      </c>
      <c r="C5263" s="113">
        <v>64.546792954150945</v>
      </c>
      <c r="D5263" s="250"/>
      <c r="F5263" s="250"/>
    </row>
    <row r="5264" spans="2:6" x14ac:dyDescent="0.35">
      <c r="B5264" s="84">
        <v>5219</v>
      </c>
      <c r="C5264" s="113">
        <v>65.453143523826398</v>
      </c>
      <c r="D5264" s="250"/>
      <c r="F5264" s="250"/>
    </row>
    <row r="5265" spans="2:6" x14ac:dyDescent="0.35">
      <c r="B5265" s="84">
        <v>5220</v>
      </c>
      <c r="C5265" s="113">
        <v>68.93251748438702</v>
      </c>
      <c r="D5265" s="250"/>
      <c r="F5265" s="250"/>
    </row>
    <row r="5266" spans="2:6" x14ac:dyDescent="0.35">
      <c r="B5266" s="84">
        <v>5221</v>
      </c>
      <c r="C5266" s="113">
        <v>70.001584442894142</v>
      </c>
      <c r="D5266" s="250"/>
      <c r="F5266" s="250"/>
    </row>
    <row r="5267" spans="2:6" x14ac:dyDescent="0.35">
      <c r="B5267" s="84">
        <v>5222</v>
      </c>
      <c r="C5267" s="113">
        <v>73.839831050017466</v>
      </c>
      <c r="D5267" s="250"/>
      <c r="F5267" s="250"/>
    </row>
    <row r="5268" spans="2:6" x14ac:dyDescent="0.35">
      <c r="B5268" s="84">
        <v>5223</v>
      </c>
      <c r="C5268" s="113">
        <v>79.652983424446461</v>
      </c>
      <c r="D5268" s="250"/>
      <c r="F5268" s="250"/>
    </row>
    <row r="5269" spans="2:6" x14ac:dyDescent="0.35">
      <c r="B5269" s="84">
        <v>5224</v>
      </c>
      <c r="C5269" s="113">
        <v>95.345072787965663</v>
      </c>
      <c r="D5269" s="250"/>
      <c r="F5269" s="250"/>
    </row>
    <row r="5270" spans="2:6" x14ac:dyDescent="0.35">
      <c r="B5270" s="84">
        <v>5225</v>
      </c>
      <c r="C5270" s="113">
        <v>79.136331602114879</v>
      </c>
      <c r="D5270" s="250"/>
      <c r="F5270" s="250"/>
    </row>
    <row r="5271" spans="2:6" x14ac:dyDescent="0.35">
      <c r="B5271" s="84">
        <v>5226</v>
      </c>
      <c r="C5271" s="113">
        <v>76.405832328418995</v>
      </c>
      <c r="D5271" s="250"/>
      <c r="F5271" s="250"/>
    </row>
    <row r="5272" spans="2:6" x14ac:dyDescent="0.35">
      <c r="B5272" s="84">
        <v>5227</v>
      </c>
      <c r="C5272" s="113">
        <v>68.242828520438422</v>
      </c>
      <c r="D5272" s="250"/>
      <c r="F5272" s="250"/>
    </row>
    <row r="5273" spans="2:6" x14ac:dyDescent="0.35">
      <c r="B5273" s="84">
        <v>5228</v>
      </c>
      <c r="C5273" s="113">
        <v>71.341961657681438</v>
      </c>
      <c r="D5273" s="250"/>
      <c r="F5273" s="250"/>
    </row>
    <row r="5274" spans="2:6" x14ac:dyDescent="0.35">
      <c r="B5274" s="84">
        <v>5229</v>
      </c>
      <c r="C5274" s="113">
        <v>64.30355824266681</v>
      </c>
      <c r="D5274" s="250"/>
      <c r="F5274" s="250"/>
    </row>
    <row r="5275" spans="2:6" x14ac:dyDescent="0.35">
      <c r="B5275" s="84">
        <v>5230</v>
      </c>
      <c r="C5275" s="113">
        <v>63.18355213993916</v>
      </c>
      <c r="D5275" s="250"/>
      <c r="F5275" s="250"/>
    </row>
    <row r="5276" spans="2:6" x14ac:dyDescent="0.35">
      <c r="B5276" s="84">
        <v>5231</v>
      </c>
      <c r="C5276" s="113">
        <v>63.75996286294729</v>
      </c>
      <c r="D5276" s="250"/>
      <c r="F5276" s="250"/>
    </row>
    <row r="5277" spans="2:6" x14ac:dyDescent="0.35">
      <c r="B5277" s="84">
        <v>5232</v>
      </c>
      <c r="C5277" s="113">
        <v>60.350866572739058</v>
      </c>
      <c r="D5277" s="250"/>
      <c r="F5277" s="250"/>
    </row>
    <row r="5278" spans="2:6" x14ac:dyDescent="0.35">
      <c r="B5278" s="84">
        <v>5233</v>
      </c>
      <c r="C5278" s="113">
        <v>60.612362104694796</v>
      </c>
      <c r="D5278" s="250"/>
      <c r="F5278" s="250"/>
    </row>
    <row r="5279" spans="2:6" x14ac:dyDescent="0.35">
      <c r="B5279" s="84">
        <v>5234</v>
      </c>
      <c r="C5279" s="113">
        <v>53.671519882835042</v>
      </c>
      <c r="D5279" s="250"/>
      <c r="F5279" s="250"/>
    </row>
    <row r="5280" spans="2:6" x14ac:dyDescent="0.35">
      <c r="B5280" s="84">
        <v>5235</v>
      </c>
      <c r="C5280" s="113">
        <v>50.9945143439489</v>
      </c>
      <c r="D5280" s="250"/>
      <c r="F5280" s="250"/>
    </row>
    <row r="5281" spans="2:6" x14ac:dyDescent="0.35">
      <c r="B5281" s="84">
        <v>5236</v>
      </c>
      <c r="C5281" s="113">
        <v>52.509260383296493</v>
      </c>
      <c r="D5281" s="250"/>
      <c r="F5281" s="250"/>
    </row>
    <row r="5282" spans="2:6" x14ac:dyDescent="0.35">
      <c r="B5282" s="84">
        <v>5237</v>
      </c>
      <c r="C5282" s="113">
        <v>59.451625269047845</v>
      </c>
      <c r="D5282" s="250"/>
      <c r="F5282" s="250"/>
    </row>
    <row r="5283" spans="2:6" x14ac:dyDescent="0.35">
      <c r="B5283" s="84">
        <v>5238</v>
      </c>
      <c r="C5283" s="113">
        <v>61.12194695374486</v>
      </c>
      <c r="D5283" s="250"/>
      <c r="F5283" s="250"/>
    </row>
    <row r="5284" spans="2:6" x14ac:dyDescent="0.35">
      <c r="B5284" s="84">
        <v>5239</v>
      </c>
      <c r="C5284" s="113">
        <v>61.547318338497718</v>
      </c>
      <c r="D5284" s="250"/>
      <c r="F5284" s="250"/>
    </row>
    <row r="5285" spans="2:6" x14ac:dyDescent="0.35">
      <c r="B5285" s="84">
        <v>5240</v>
      </c>
      <c r="C5285" s="113">
        <v>58.602717651192329</v>
      </c>
      <c r="D5285" s="250"/>
      <c r="F5285" s="250"/>
    </row>
    <row r="5286" spans="2:6" x14ac:dyDescent="0.35">
      <c r="B5286" s="84">
        <v>5241</v>
      </c>
      <c r="C5286" s="113">
        <v>58.401056045391044</v>
      </c>
      <c r="D5286" s="250"/>
      <c r="F5286" s="250"/>
    </row>
    <row r="5287" spans="2:6" x14ac:dyDescent="0.35">
      <c r="B5287" s="84">
        <v>5242</v>
      </c>
      <c r="C5287" s="113">
        <v>60.886287142678512</v>
      </c>
      <c r="D5287" s="250"/>
      <c r="F5287" s="250"/>
    </row>
    <row r="5288" spans="2:6" x14ac:dyDescent="0.35">
      <c r="B5288" s="84">
        <v>5243</v>
      </c>
      <c r="C5288" s="113">
        <v>62.696409674808145</v>
      </c>
      <c r="D5288" s="250"/>
      <c r="F5288" s="250"/>
    </row>
    <row r="5289" spans="2:6" x14ac:dyDescent="0.35">
      <c r="B5289" s="84">
        <v>5244</v>
      </c>
      <c r="C5289" s="113">
        <v>64.545011797736592</v>
      </c>
      <c r="D5289" s="250"/>
      <c r="F5289" s="250"/>
    </row>
    <row r="5290" spans="2:6" x14ac:dyDescent="0.35">
      <c r="B5290" s="84">
        <v>5245</v>
      </c>
      <c r="C5290" s="113">
        <v>67.282585167693568</v>
      </c>
      <c r="D5290" s="250"/>
      <c r="F5290" s="250"/>
    </row>
    <row r="5291" spans="2:6" x14ac:dyDescent="0.35">
      <c r="B5291" s="84">
        <v>5246</v>
      </c>
      <c r="C5291" s="113">
        <v>71.309477777921146</v>
      </c>
      <c r="D5291" s="250"/>
      <c r="F5291" s="250"/>
    </row>
    <row r="5292" spans="2:6" x14ac:dyDescent="0.35">
      <c r="B5292" s="84">
        <v>5247</v>
      </c>
      <c r="C5292" s="113">
        <v>71.272608704733258</v>
      </c>
      <c r="D5292" s="250"/>
      <c r="F5292" s="250"/>
    </row>
    <row r="5293" spans="2:6" x14ac:dyDescent="0.35">
      <c r="B5293" s="84">
        <v>5248</v>
      </c>
      <c r="C5293" s="113">
        <v>77.593978303921389</v>
      </c>
      <c r="D5293" s="250"/>
      <c r="F5293" s="250"/>
    </row>
    <row r="5294" spans="2:6" x14ac:dyDescent="0.35">
      <c r="B5294" s="84">
        <v>5249</v>
      </c>
      <c r="C5294" s="113">
        <v>69.485743912308649</v>
      </c>
      <c r="D5294" s="250"/>
      <c r="F5294" s="250"/>
    </row>
    <row r="5295" spans="2:6" x14ac:dyDescent="0.35">
      <c r="B5295" s="84">
        <v>5250</v>
      </c>
      <c r="C5295" s="113">
        <v>74.355763463471646</v>
      </c>
      <c r="D5295" s="250"/>
      <c r="F5295" s="250"/>
    </row>
    <row r="5296" spans="2:6" x14ac:dyDescent="0.35">
      <c r="B5296" s="84">
        <v>5251</v>
      </c>
      <c r="C5296" s="113">
        <v>65.152366943563237</v>
      </c>
      <c r="D5296" s="250"/>
      <c r="F5296" s="250"/>
    </row>
    <row r="5297" spans="2:6" x14ac:dyDescent="0.35">
      <c r="B5297" s="84">
        <v>5252</v>
      </c>
      <c r="C5297" s="113">
        <v>66.42710703183792</v>
      </c>
      <c r="D5297" s="250"/>
      <c r="F5297" s="250"/>
    </row>
    <row r="5298" spans="2:6" x14ac:dyDescent="0.35">
      <c r="B5298" s="84">
        <v>5253</v>
      </c>
      <c r="C5298" s="113">
        <v>59.987701473459822</v>
      </c>
      <c r="D5298" s="250"/>
      <c r="F5298" s="250"/>
    </row>
    <row r="5299" spans="2:6" x14ac:dyDescent="0.35">
      <c r="B5299" s="84">
        <v>5254</v>
      </c>
      <c r="C5299" s="113">
        <v>61.581129431871197</v>
      </c>
      <c r="D5299" s="250"/>
      <c r="F5299" s="250"/>
    </row>
    <row r="5300" spans="2:6" x14ac:dyDescent="0.35">
      <c r="B5300" s="84">
        <v>5255</v>
      </c>
      <c r="C5300" s="113">
        <v>63.036478217085907</v>
      </c>
      <c r="D5300" s="250"/>
      <c r="F5300" s="250"/>
    </row>
    <row r="5301" spans="2:6" x14ac:dyDescent="0.35">
      <c r="B5301" s="84">
        <v>5256</v>
      </c>
      <c r="C5301" s="113">
        <v>58.318255779078925</v>
      </c>
      <c r="D5301" s="250"/>
      <c r="F5301" s="250"/>
    </row>
    <row r="5302" spans="2:6" x14ac:dyDescent="0.35">
      <c r="B5302" s="84">
        <v>5257</v>
      </c>
      <c r="C5302" s="113">
        <v>57.083740802338426</v>
      </c>
      <c r="D5302" s="250"/>
      <c r="F5302" s="250"/>
    </row>
    <row r="5303" spans="2:6" x14ac:dyDescent="0.35">
      <c r="B5303" s="84">
        <v>5258</v>
      </c>
      <c r="C5303" s="113">
        <v>54.239737442803687</v>
      </c>
      <c r="D5303" s="250"/>
      <c r="F5303" s="250"/>
    </row>
    <row r="5304" spans="2:6" x14ac:dyDescent="0.35">
      <c r="B5304" s="84">
        <v>5259</v>
      </c>
      <c r="C5304" s="113">
        <v>51.634276804636755</v>
      </c>
      <c r="D5304" s="250"/>
      <c r="F5304" s="250"/>
    </row>
    <row r="5305" spans="2:6" x14ac:dyDescent="0.35">
      <c r="B5305" s="84">
        <v>5260</v>
      </c>
      <c r="C5305" s="113">
        <v>52.809387587420282</v>
      </c>
      <c r="D5305" s="250"/>
      <c r="F5305" s="250"/>
    </row>
    <row r="5306" spans="2:6" x14ac:dyDescent="0.35">
      <c r="B5306" s="84">
        <v>5261</v>
      </c>
      <c r="C5306" s="113">
        <v>56.025530002058112</v>
      </c>
      <c r="D5306" s="250"/>
      <c r="F5306" s="250"/>
    </row>
    <row r="5307" spans="2:6" x14ac:dyDescent="0.35">
      <c r="B5307" s="84">
        <v>5262</v>
      </c>
      <c r="C5307" s="113">
        <v>54.031408765269489</v>
      </c>
      <c r="D5307" s="250"/>
      <c r="F5307" s="250"/>
    </row>
    <row r="5308" spans="2:6" x14ac:dyDescent="0.35">
      <c r="B5308" s="84">
        <v>5263</v>
      </c>
      <c r="C5308" s="113">
        <v>51.211760073019761</v>
      </c>
      <c r="D5308" s="250"/>
      <c r="F5308" s="250"/>
    </row>
    <row r="5309" spans="2:6" x14ac:dyDescent="0.35">
      <c r="B5309" s="84">
        <v>5264</v>
      </c>
      <c r="C5309" s="113">
        <v>47.763990027194211</v>
      </c>
      <c r="D5309" s="250"/>
      <c r="F5309" s="250"/>
    </row>
    <row r="5310" spans="2:6" x14ac:dyDescent="0.35">
      <c r="B5310" s="84">
        <v>5265</v>
      </c>
      <c r="C5310" s="113">
        <v>50.446213227682243</v>
      </c>
      <c r="D5310" s="250"/>
      <c r="F5310" s="250"/>
    </row>
    <row r="5311" spans="2:6" x14ac:dyDescent="0.35">
      <c r="B5311" s="84">
        <v>5266</v>
      </c>
      <c r="C5311" s="113">
        <v>55.190651194190465</v>
      </c>
      <c r="D5311" s="250"/>
      <c r="F5311" s="250"/>
    </row>
    <row r="5312" spans="2:6" x14ac:dyDescent="0.35">
      <c r="B5312" s="84">
        <v>5267</v>
      </c>
      <c r="C5312" s="113">
        <v>57.789676039642295</v>
      </c>
      <c r="D5312" s="250"/>
      <c r="F5312" s="250"/>
    </row>
    <row r="5313" spans="2:6" x14ac:dyDescent="0.35">
      <c r="B5313" s="84">
        <v>5268</v>
      </c>
      <c r="C5313" s="113">
        <v>59.303068782384884</v>
      </c>
      <c r="D5313" s="250"/>
      <c r="F5313" s="250"/>
    </row>
    <row r="5314" spans="2:6" x14ac:dyDescent="0.35">
      <c r="B5314" s="84">
        <v>5269</v>
      </c>
      <c r="C5314" s="113">
        <v>57.914202703964456</v>
      </c>
      <c r="D5314" s="250"/>
      <c r="F5314" s="250"/>
    </row>
    <row r="5315" spans="2:6" x14ac:dyDescent="0.35">
      <c r="B5315" s="84">
        <v>5270</v>
      </c>
      <c r="C5315" s="113">
        <v>58.276002722779296</v>
      </c>
      <c r="D5315" s="250"/>
      <c r="F5315" s="250"/>
    </row>
    <row r="5316" spans="2:6" x14ac:dyDescent="0.35">
      <c r="B5316" s="84">
        <v>5271</v>
      </c>
      <c r="C5316" s="113">
        <v>58.301847099739454</v>
      </c>
      <c r="D5316" s="250"/>
      <c r="F5316" s="250"/>
    </row>
    <row r="5317" spans="2:6" x14ac:dyDescent="0.35">
      <c r="B5317" s="84">
        <v>5272</v>
      </c>
      <c r="C5317" s="113">
        <v>63.382570462250285</v>
      </c>
      <c r="D5317" s="250"/>
      <c r="F5317" s="250"/>
    </row>
    <row r="5318" spans="2:6" x14ac:dyDescent="0.35">
      <c r="B5318" s="84">
        <v>5273</v>
      </c>
      <c r="C5318" s="113">
        <v>60.953344529429494</v>
      </c>
      <c r="D5318" s="250"/>
      <c r="F5318" s="250"/>
    </row>
    <row r="5319" spans="2:6" x14ac:dyDescent="0.35">
      <c r="B5319" s="84">
        <v>5274</v>
      </c>
      <c r="C5319" s="113">
        <v>62.343488324952027</v>
      </c>
      <c r="D5319" s="250"/>
      <c r="F5319" s="250"/>
    </row>
    <row r="5320" spans="2:6" x14ac:dyDescent="0.35">
      <c r="B5320" s="84">
        <v>5275</v>
      </c>
      <c r="C5320" s="113">
        <v>65.069554330046287</v>
      </c>
      <c r="D5320" s="250"/>
      <c r="F5320" s="250"/>
    </row>
    <row r="5321" spans="2:6" x14ac:dyDescent="0.35">
      <c r="B5321" s="84">
        <v>5276</v>
      </c>
      <c r="C5321" s="113">
        <v>68.553111263822942</v>
      </c>
      <c r="D5321" s="250"/>
      <c r="F5321" s="250"/>
    </row>
    <row r="5322" spans="2:6" x14ac:dyDescent="0.35">
      <c r="B5322" s="84">
        <v>5277</v>
      </c>
      <c r="C5322" s="113">
        <v>59.758713126350834</v>
      </c>
      <c r="D5322" s="250"/>
      <c r="F5322" s="250"/>
    </row>
    <row r="5323" spans="2:6" x14ac:dyDescent="0.35">
      <c r="B5323" s="84">
        <v>5278</v>
      </c>
      <c r="C5323" s="113">
        <v>61.03483823194135</v>
      </c>
      <c r="D5323" s="250"/>
      <c r="F5323" s="250"/>
    </row>
    <row r="5324" spans="2:6" x14ac:dyDescent="0.35">
      <c r="B5324" s="84">
        <v>5279</v>
      </c>
      <c r="C5324" s="113">
        <v>61.212306572783262</v>
      </c>
      <c r="D5324" s="250"/>
      <c r="F5324" s="250"/>
    </row>
    <row r="5325" spans="2:6" x14ac:dyDescent="0.35">
      <c r="B5325" s="84">
        <v>5280</v>
      </c>
      <c r="C5325" s="113">
        <v>50.575976840635235</v>
      </c>
      <c r="D5325" s="250"/>
      <c r="F5325" s="250"/>
    </row>
    <row r="5326" spans="2:6" x14ac:dyDescent="0.35">
      <c r="B5326" s="84">
        <v>5281</v>
      </c>
      <c r="C5326" s="113">
        <v>51.982146793420299</v>
      </c>
      <c r="D5326" s="250"/>
      <c r="F5326" s="250"/>
    </row>
    <row r="5327" spans="2:6" x14ac:dyDescent="0.35">
      <c r="B5327" s="84">
        <v>5282</v>
      </c>
      <c r="C5327" s="113">
        <v>51.394406486249252</v>
      </c>
      <c r="D5327" s="250"/>
      <c r="F5327" s="250"/>
    </row>
    <row r="5328" spans="2:6" x14ac:dyDescent="0.35">
      <c r="B5328" s="84">
        <v>5283</v>
      </c>
      <c r="C5328" s="113">
        <v>48.082632824239653</v>
      </c>
      <c r="D5328" s="250"/>
      <c r="F5328" s="250"/>
    </row>
    <row r="5329" spans="2:6" x14ac:dyDescent="0.35">
      <c r="B5329" s="84">
        <v>5284</v>
      </c>
      <c r="C5329" s="113">
        <v>48.665955210012804</v>
      </c>
      <c r="D5329" s="250"/>
      <c r="F5329" s="250"/>
    </row>
    <row r="5330" spans="2:6" x14ac:dyDescent="0.35">
      <c r="B5330" s="84">
        <v>5285</v>
      </c>
      <c r="C5330" s="113">
        <v>53.377637796779041</v>
      </c>
      <c r="D5330" s="250"/>
      <c r="F5330" s="250"/>
    </row>
    <row r="5331" spans="2:6" x14ac:dyDescent="0.35">
      <c r="B5331" s="84">
        <v>5286</v>
      </c>
      <c r="C5331" s="113">
        <v>51.026076286987426</v>
      </c>
      <c r="D5331" s="250"/>
      <c r="F5331" s="250"/>
    </row>
    <row r="5332" spans="2:6" x14ac:dyDescent="0.35">
      <c r="B5332" s="84">
        <v>5287</v>
      </c>
      <c r="C5332" s="113">
        <v>49.333726731325491</v>
      </c>
      <c r="D5332" s="250"/>
      <c r="F5332" s="250"/>
    </row>
    <row r="5333" spans="2:6" x14ac:dyDescent="0.35">
      <c r="B5333" s="84">
        <v>5288</v>
      </c>
      <c r="C5333" s="113">
        <v>46.834799613994093</v>
      </c>
      <c r="D5333" s="250"/>
      <c r="F5333" s="250"/>
    </row>
    <row r="5334" spans="2:6" x14ac:dyDescent="0.35">
      <c r="B5334" s="84">
        <v>5289</v>
      </c>
      <c r="C5334" s="113">
        <v>51.083377008661799</v>
      </c>
      <c r="D5334" s="250"/>
      <c r="F5334" s="250"/>
    </row>
    <row r="5335" spans="2:6" x14ac:dyDescent="0.35">
      <c r="B5335" s="84">
        <v>5290</v>
      </c>
      <c r="C5335" s="113">
        <v>55.007769109718637</v>
      </c>
      <c r="D5335" s="250"/>
      <c r="F5335" s="250"/>
    </row>
    <row r="5336" spans="2:6" x14ac:dyDescent="0.35">
      <c r="B5336" s="84">
        <v>5291</v>
      </c>
      <c r="C5336" s="113">
        <v>57.449715948114672</v>
      </c>
      <c r="D5336" s="250"/>
      <c r="F5336" s="250"/>
    </row>
    <row r="5337" spans="2:6" x14ac:dyDescent="0.35">
      <c r="B5337" s="84">
        <v>5292</v>
      </c>
      <c r="C5337" s="113">
        <v>59.202674476466449</v>
      </c>
      <c r="D5337" s="250"/>
      <c r="F5337" s="250"/>
    </row>
    <row r="5338" spans="2:6" x14ac:dyDescent="0.35">
      <c r="B5338" s="84">
        <v>5293</v>
      </c>
      <c r="C5338" s="113">
        <v>59.080908382066433</v>
      </c>
      <c r="D5338" s="250"/>
      <c r="F5338" s="250"/>
    </row>
    <row r="5339" spans="2:6" x14ac:dyDescent="0.35">
      <c r="B5339" s="84">
        <v>5294</v>
      </c>
      <c r="C5339" s="113">
        <v>58.681254641978022</v>
      </c>
      <c r="D5339" s="250"/>
      <c r="F5339" s="250"/>
    </row>
    <row r="5340" spans="2:6" x14ac:dyDescent="0.35">
      <c r="B5340" s="84">
        <v>5295</v>
      </c>
      <c r="C5340" s="113">
        <v>58.934057147525067</v>
      </c>
      <c r="D5340" s="250"/>
      <c r="F5340" s="250"/>
    </row>
    <row r="5341" spans="2:6" x14ac:dyDescent="0.35">
      <c r="B5341" s="84">
        <v>5296</v>
      </c>
      <c r="C5341" s="113">
        <v>62.643225783052827</v>
      </c>
      <c r="D5341" s="250"/>
      <c r="F5341" s="250"/>
    </row>
    <row r="5342" spans="2:6" x14ac:dyDescent="0.35">
      <c r="B5342" s="84">
        <v>5297</v>
      </c>
      <c r="C5342" s="113">
        <v>61.944294190072249</v>
      </c>
      <c r="D5342" s="250"/>
      <c r="F5342" s="250"/>
    </row>
    <row r="5343" spans="2:6" x14ac:dyDescent="0.35">
      <c r="B5343" s="84">
        <v>5298</v>
      </c>
      <c r="C5343" s="113">
        <v>66.419212914647062</v>
      </c>
      <c r="D5343" s="250"/>
      <c r="F5343" s="250"/>
    </row>
    <row r="5344" spans="2:6" x14ac:dyDescent="0.35">
      <c r="B5344" s="84">
        <v>5299</v>
      </c>
      <c r="C5344" s="113">
        <v>70.242997772461948</v>
      </c>
      <c r="D5344" s="250"/>
      <c r="F5344" s="250"/>
    </row>
    <row r="5345" spans="2:6" x14ac:dyDescent="0.35">
      <c r="B5345" s="84">
        <v>5300</v>
      </c>
      <c r="C5345" s="113">
        <v>67.767254278283914</v>
      </c>
      <c r="D5345" s="250"/>
      <c r="F5345" s="250"/>
    </row>
    <row r="5346" spans="2:6" x14ac:dyDescent="0.35">
      <c r="B5346" s="84">
        <v>5301</v>
      </c>
      <c r="C5346" s="113">
        <v>59.970789753170628</v>
      </c>
      <c r="D5346" s="250"/>
      <c r="F5346" s="250"/>
    </row>
    <row r="5347" spans="2:6" x14ac:dyDescent="0.35">
      <c r="B5347" s="84">
        <v>5302</v>
      </c>
      <c r="C5347" s="113">
        <v>61.636067145079529</v>
      </c>
      <c r="D5347" s="250"/>
      <c r="F5347" s="250"/>
    </row>
    <row r="5348" spans="2:6" x14ac:dyDescent="0.35">
      <c r="B5348" s="84">
        <v>5303</v>
      </c>
      <c r="C5348" s="113">
        <v>60.335983049898935</v>
      </c>
      <c r="D5348" s="250"/>
      <c r="F5348" s="250"/>
    </row>
    <row r="5349" spans="2:6" x14ac:dyDescent="0.35">
      <c r="B5349" s="84">
        <v>5304</v>
      </c>
      <c r="C5349" s="113">
        <v>53.902652306597147</v>
      </c>
      <c r="D5349" s="250"/>
      <c r="F5349" s="250"/>
    </row>
    <row r="5350" spans="2:6" x14ac:dyDescent="0.35">
      <c r="B5350" s="84">
        <v>5305</v>
      </c>
      <c r="C5350" s="113">
        <v>54.534803991208015</v>
      </c>
      <c r="D5350" s="250"/>
      <c r="F5350" s="250"/>
    </row>
    <row r="5351" spans="2:6" x14ac:dyDescent="0.35">
      <c r="B5351" s="84">
        <v>5306</v>
      </c>
      <c r="C5351" s="113">
        <v>51.133679517227392</v>
      </c>
      <c r="D5351" s="250"/>
      <c r="F5351" s="250"/>
    </row>
    <row r="5352" spans="2:6" x14ac:dyDescent="0.35">
      <c r="B5352" s="84">
        <v>5307</v>
      </c>
      <c r="C5352" s="113">
        <v>50.781393655675451</v>
      </c>
      <c r="D5352" s="250"/>
      <c r="F5352" s="250"/>
    </row>
    <row r="5353" spans="2:6" x14ac:dyDescent="0.35">
      <c r="B5353" s="84">
        <v>5308</v>
      </c>
      <c r="C5353" s="113">
        <v>53.490605450432668</v>
      </c>
      <c r="D5353" s="250"/>
      <c r="F5353" s="250"/>
    </row>
    <row r="5354" spans="2:6" x14ac:dyDescent="0.35">
      <c r="B5354" s="84">
        <v>5309</v>
      </c>
      <c r="C5354" s="113">
        <v>59.439958378238558</v>
      </c>
      <c r="D5354" s="250"/>
      <c r="F5354" s="250"/>
    </row>
    <row r="5355" spans="2:6" x14ac:dyDescent="0.35">
      <c r="B5355" s="84">
        <v>5310</v>
      </c>
      <c r="C5355" s="113">
        <v>68.936250011451605</v>
      </c>
      <c r="D5355" s="250"/>
      <c r="F5355" s="250"/>
    </row>
    <row r="5356" spans="2:6" x14ac:dyDescent="0.35">
      <c r="B5356" s="84">
        <v>5311</v>
      </c>
      <c r="C5356" s="113">
        <v>70.431749712001348</v>
      </c>
      <c r="D5356" s="250"/>
      <c r="F5356" s="250"/>
    </row>
    <row r="5357" spans="2:6" x14ac:dyDescent="0.35">
      <c r="B5357" s="84">
        <v>5312</v>
      </c>
      <c r="C5357" s="113">
        <v>63.320716181959448</v>
      </c>
      <c r="D5357" s="250"/>
      <c r="F5357" s="250"/>
    </row>
    <row r="5358" spans="2:6" x14ac:dyDescent="0.35">
      <c r="B5358" s="84">
        <v>5313</v>
      </c>
      <c r="C5358" s="113">
        <v>63.807897743383855</v>
      </c>
      <c r="D5358" s="250"/>
      <c r="F5358" s="250"/>
    </row>
    <row r="5359" spans="2:6" x14ac:dyDescent="0.35">
      <c r="B5359" s="84">
        <v>5314</v>
      </c>
      <c r="C5359" s="113">
        <v>64.179615816307702</v>
      </c>
      <c r="D5359" s="250"/>
      <c r="F5359" s="250"/>
    </row>
    <row r="5360" spans="2:6" x14ac:dyDescent="0.35">
      <c r="B5360" s="84">
        <v>5315</v>
      </c>
      <c r="C5360" s="113">
        <v>64.487737561105334</v>
      </c>
      <c r="D5360" s="250"/>
      <c r="F5360" s="250"/>
    </row>
    <row r="5361" spans="2:6" x14ac:dyDescent="0.35">
      <c r="B5361" s="84">
        <v>5316</v>
      </c>
      <c r="C5361" s="113">
        <v>65.269055045751216</v>
      </c>
      <c r="D5361" s="250"/>
      <c r="F5361" s="250"/>
    </row>
    <row r="5362" spans="2:6" x14ac:dyDescent="0.35">
      <c r="B5362" s="84">
        <v>5317</v>
      </c>
      <c r="C5362" s="113">
        <v>68.894302567881013</v>
      </c>
      <c r="D5362" s="250"/>
      <c r="F5362" s="250"/>
    </row>
    <row r="5363" spans="2:6" x14ac:dyDescent="0.35">
      <c r="B5363" s="84">
        <v>5318</v>
      </c>
      <c r="C5363" s="113">
        <v>74.259988984021518</v>
      </c>
      <c r="D5363" s="250"/>
      <c r="F5363" s="250"/>
    </row>
    <row r="5364" spans="2:6" x14ac:dyDescent="0.35">
      <c r="B5364" s="84">
        <v>5319</v>
      </c>
      <c r="C5364" s="113">
        <v>74.684505325859718</v>
      </c>
      <c r="D5364" s="250"/>
      <c r="F5364" s="250"/>
    </row>
    <row r="5365" spans="2:6" x14ac:dyDescent="0.35">
      <c r="B5365" s="84">
        <v>5320</v>
      </c>
      <c r="C5365" s="113">
        <v>78.633496314434296</v>
      </c>
      <c r="D5365" s="250"/>
      <c r="F5365" s="250"/>
    </row>
    <row r="5366" spans="2:6" x14ac:dyDescent="0.35">
      <c r="B5366" s="84">
        <v>5321</v>
      </c>
      <c r="C5366" s="113">
        <v>76.614290592706297</v>
      </c>
      <c r="D5366" s="250"/>
      <c r="F5366" s="250"/>
    </row>
    <row r="5367" spans="2:6" x14ac:dyDescent="0.35">
      <c r="B5367" s="84">
        <v>5322</v>
      </c>
      <c r="C5367" s="113">
        <v>79.700373079651214</v>
      </c>
      <c r="D5367" s="250"/>
      <c r="F5367" s="250"/>
    </row>
    <row r="5368" spans="2:6" x14ac:dyDescent="0.35">
      <c r="B5368" s="84">
        <v>5323</v>
      </c>
      <c r="C5368" s="113">
        <v>84.358867279756112</v>
      </c>
      <c r="D5368" s="250"/>
      <c r="F5368" s="250"/>
    </row>
    <row r="5369" spans="2:6" x14ac:dyDescent="0.35">
      <c r="B5369" s="84">
        <v>5324</v>
      </c>
      <c r="C5369" s="113">
        <v>82.667048404569755</v>
      </c>
      <c r="D5369" s="250"/>
      <c r="F5369" s="250"/>
    </row>
    <row r="5370" spans="2:6" x14ac:dyDescent="0.35">
      <c r="B5370" s="84">
        <v>5325</v>
      </c>
      <c r="C5370" s="113">
        <v>72.441960705868084</v>
      </c>
      <c r="D5370" s="250"/>
      <c r="F5370" s="250"/>
    </row>
    <row r="5371" spans="2:6" x14ac:dyDescent="0.35">
      <c r="B5371" s="84">
        <v>5326</v>
      </c>
      <c r="C5371" s="113">
        <v>63.77852347037976</v>
      </c>
      <c r="D5371" s="250"/>
      <c r="F5371" s="250"/>
    </row>
    <row r="5372" spans="2:6" x14ac:dyDescent="0.35">
      <c r="B5372" s="84">
        <v>5327</v>
      </c>
      <c r="C5372" s="113">
        <v>63.434091756868256</v>
      </c>
      <c r="D5372" s="250"/>
      <c r="F5372" s="250"/>
    </row>
    <row r="5373" spans="2:6" x14ac:dyDescent="0.35">
      <c r="B5373" s="84">
        <v>5328</v>
      </c>
      <c r="C5373" s="113">
        <v>58.427305993236359</v>
      </c>
      <c r="D5373" s="250"/>
      <c r="F5373" s="250"/>
    </row>
    <row r="5374" spans="2:6" x14ac:dyDescent="0.35">
      <c r="B5374" s="84">
        <v>5329</v>
      </c>
      <c r="C5374" s="113">
        <v>57.590412134265286</v>
      </c>
      <c r="D5374" s="250"/>
      <c r="F5374" s="250"/>
    </row>
    <row r="5375" spans="2:6" x14ac:dyDescent="0.35">
      <c r="B5375" s="84">
        <v>5330</v>
      </c>
      <c r="C5375" s="113">
        <v>54.308556827746514</v>
      </c>
      <c r="D5375" s="250"/>
      <c r="F5375" s="250"/>
    </row>
    <row r="5376" spans="2:6" x14ac:dyDescent="0.35">
      <c r="B5376" s="84">
        <v>5331</v>
      </c>
      <c r="C5376" s="113">
        <v>51.807983447578437</v>
      </c>
      <c r="D5376" s="250"/>
      <c r="F5376" s="250"/>
    </row>
    <row r="5377" spans="2:6" x14ac:dyDescent="0.35">
      <c r="B5377" s="84">
        <v>5332</v>
      </c>
      <c r="C5377" s="113">
        <v>54.809868151439275</v>
      </c>
      <c r="D5377" s="250"/>
      <c r="F5377" s="250"/>
    </row>
    <row r="5378" spans="2:6" x14ac:dyDescent="0.35">
      <c r="B5378" s="84">
        <v>5333</v>
      </c>
      <c r="C5378" s="113">
        <v>59.097948054819227</v>
      </c>
      <c r="D5378" s="250"/>
      <c r="F5378" s="250"/>
    </row>
    <row r="5379" spans="2:6" x14ac:dyDescent="0.35">
      <c r="B5379" s="84">
        <v>5334</v>
      </c>
      <c r="C5379" s="113">
        <v>64.468034495616962</v>
      </c>
      <c r="D5379" s="250"/>
      <c r="F5379" s="250"/>
    </row>
    <row r="5380" spans="2:6" x14ac:dyDescent="0.35">
      <c r="B5380" s="84">
        <v>5335</v>
      </c>
      <c r="C5380" s="113">
        <v>65.610032576880798</v>
      </c>
      <c r="D5380" s="250"/>
      <c r="F5380" s="250"/>
    </row>
    <row r="5381" spans="2:6" x14ac:dyDescent="0.35">
      <c r="B5381" s="84">
        <v>5336</v>
      </c>
      <c r="C5381" s="113">
        <v>59.803490839537346</v>
      </c>
      <c r="D5381" s="250"/>
      <c r="F5381" s="250"/>
    </row>
    <row r="5382" spans="2:6" x14ac:dyDescent="0.35">
      <c r="B5382" s="84">
        <v>5337</v>
      </c>
      <c r="C5382" s="113">
        <v>60.64036377855048</v>
      </c>
      <c r="D5382" s="250"/>
      <c r="F5382" s="250"/>
    </row>
    <row r="5383" spans="2:6" x14ac:dyDescent="0.35">
      <c r="B5383" s="84">
        <v>5338</v>
      </c>
      <c r="C5383" s="113">
        <v>62.216937064054932</v>
      </c>
      <c r="D5383" s="250"/>
      <c r="F5383" s="250"/>
    </row>
    <row r="5384" spans="2:6" x14ac:dyDescent="0.35">
      <c r="B5384" s="84">
        <v>5339</v>
      </c>
      <c r="C5384" s="113">
        <v>65.477141577813171</v>
      </c>
      <c r="D5384" s="250"/>
      <c r="F5384" s="250"/>
    </row>
    <row r="5385" spans="2:6" x14ac:dyDescent="0.35">
      <c r="B5385" s="84">
        <v>5340</v>
      </c>
      <c r="C5385" s="113">
        <v>65.821134624462161</v>
      </c>
      <c r="D5385" s="250"/>
      <c r="F5385" s="250"/>
    </row>
    <row r="5386" spans="2:6" x14ac:dyDescent="0.35">
      <c r="B5386" s="84">
        <v>5341</v>
      </c>
      <c r="C5386" s="113">
        <v>68.555391132119681</v>
      </c>
      <c r="D5386" s="250"/>
      <c r="F5386" s="250"/>
    </row>
    <row r="5387" spans="2:6" x14ac:dyDescent="0.35">
      <c r="B5387" s="84">
        <v>5342</v>
      </c>
      <c r="C5387" s="113">
        <v>73.680142061949269</v>
      </c>
      <c r="D5387" s="250"/>
      <c r="F5387" s="250"/>
    </row>
    <row r="5388" spans="2:6" x14ac:dyDescent="0.35">
      <c r="B5388" s="84">
        <v>5343</v>
      </c>
      <c r="C5388" s="113">
        <v>73.8518611184995</v>
      </c>
      <c r="D5388" s="250"/>
      <c r="F5388" s="250"/>
    </row>
    <row r="5389" spans="2:6" x14ac:dyDescent="0.35">
      <c r="B5389" s="84">
        <v>5344</v>
      </c>
      <c r="C5389" s="113">
        <v>81.026924463220524</v>
      </c>
      <c r="D5389" s="250"/>
      <c r="F5389" s="250"/>
    </row>
    <row r="5390" spans="2:6" x14ac:dyDescent="0.35">
      <c r="B5390" s="84">
        <v>5345</v>
      </c>
      <c r="C5390" s="113">
        <v>79.421638799117773</v>
      </c>
      <c r="D5390" s="250"/>
      <c r="F5390" s="250"/>
    </row>
    <row r="5391" spans="2:6" x14ac:dyDescent="0.35">
      <c r="B5391" s="84">
        <v>5346</v>
      </c>
      <c r="C5391" s="113">
        <v>88.433548153192319</v>
      </c>
      <c r="D5391" s="250"/>
      <c r="F5391" s="250"/>
    </row>
    <row r="5392" spans="2:6" x14ac:dyDescent="0.35">
      <c r="B5392" s="84">
        <v>5347</v>
      </c>
      <c r="C5392" s="113">
        <v>91.559896367559503</v>
      </c>
      <c r="D5392" s="250"/>
      <c r="F5392" s="250"/>
    </row>
    <row r="5393" spans="2:6" x14ac:dyDescent="0.35">
      <c r="B5393" s="84">
        <v>5348</v>
      </c>
      <c r="C5393" s="113">
        <v>77.078658611699112</v>
      </c>
      <c r="D5393" s="250"/>
      <c r="F5393" s="250"/>
    </row>
    <row r="5394" spans="2:6" x14ac:dyDescent="0.35">
      <c r="B5394" s="84">
        <v>5349</v>
      </c>
      <c r="C5394" s="113">
        <v>71.229587296773062</v>
      </c>
      <c r="D5394" s="250"/>
      <c r="F5394" s="250"/>
    </row>
    <row r="5395" spans="2:6" x14ac:dyDescent="0.35">
      <c r="B5395" s="84">
        <v>5350</v>
      </c>
      <c r="C5395" s="113">
        <v>63.167651617329774</v>
      </c>
      <c r="D5395" s="250"/>
      <c r="F5395" s="250"/>
    </row>
    <row r="5396" spans="2:6" x14ac:dyDescent="0.35">
      <c r="B5396" s="84">
        <v>5351</v>
      </c>
      <c r="C5396" s="113">
        <v>61.740375616030803</v>
      </c>
      <c r="D5396" s="250"/>
      <c r="F5396" s="250"/>
    </row>
    <row r="5397" spans="2:6" x14ac:dyDescent="0.35">
      <c r="B5397" s="84">
        <v>5352</v>
      </c>
      <c r="C5397" s="113">
        <v>55.387539878262018</v>
      </c>
      <c r="D5397" s="250"/>
      <c r="F5397" s="250"/>
    </row>
    <row r="5398" spans="2:6" x14ac:dyDescent="0.35">
      <c r="B5398" s="84">
        <v>5353</v>
      </c>
      <c r="C5398" s="113">
        <v>54.849402438491474</v>
      </c>
      <c r="D5398" s="250"/>
      <c r="F5398" s="250"/>
    </row>
    <row r="5399" spans="2:6" x14ac:dyDescent="0.35">
      <c r="B5399" s="84">
        <v>5354</v>
      </c>
      <c r="C5399" s="113">
        <v>50.132931516942335</v>
      </c>
      <c r="D5399" s="250"/>
      <c r="F5399" s="250"/>
    </row>
    <row r="5400" spans="2:6" x14ac:dyDescent="0.35">
      <c r="B5400" s="84">
        <v>5355</v>
      </c>
      <c r="C5400" s="113">
        <v>49.653243987059234</v>
      </c>
      <c r="D5400" s="250"/>
      <c r="F5400" s="250"/>
    </row>
    <row r="5401" spans="2:6" x14ac:dyDescent="0.35">
      <c r="B5401" s="84">
        <v>5356</v>
      </c>
      <c r="C5401" s="113">
        <v>51.285204274755593</v>
      </c>
      <c r="D5401" s="250"/>
      <c r="F5401" s="250"/>
    </row>
    <row r="5402" spans="2:6" x14ac:dyDescent="0.35">
      <c r="B5402" s="84">
        <v>5357</v>
      </c>
      <c r="C5402" s="113">
        <v>58.456937582762251</v>
      </c>
      <c r="D5402" s="250"/>
      <c r="F5402" s="250"/>
    </row>
    <row r="5403" spans="2:6" x14ac:dyDescent="0.35">
      <c r="B5403" s="84">
        <v>5358</v>
      </c>
      <c r="C5403" s="113">
        <v>66.223701256703393</v>
      </c>
      <c r="D5403" s="250"/>
      <c r="F5403" s="250"/>
    </row>
    <row r="5404" spans="2:6" x14ac:dyDescent="0.35">
      <c r="B5404" s="84">
        <v>5359</v>
      </c>
      <c r="C5404" s="113">
        <v>68.727710353858711</v>
      </c>
      <c r="D5404" s="250"/>
      <c r="F5404" s="250"/>
    </row>
    <row r="5405" spans="2:6" x14ac:dyDescent="0.35">
      <c r="B5405" s="84">
        <v>5360</v>
      </c>
      <c r="C5405" s="113">
        <v>61.852973842009717</v>
      </c>
      <c r="D5405" s="250"/>
      <c r="F5405" s="250"/>
    </row>
    <row r="5406" spans="2:6" x14ac:dyDescent="0.35">
      <c r="B5406" s="84">
        <v>5361</v>
      </c>
      <c r="C5406" s="113">
        <v>60.887987936359181</v>
      </c>
      <c r="D5406" s="250"/>
      <c r="F5406" s="250"/>
    </row>
    <row r="5407" spans="2:6" x14ac:dyDescent="0.35">
      <c r="B5407" s="84">
        <v>5362</v>
      </c>
      <c r="C5407" s="113">
        <v>63.770589854395318</v>
      </c>
      <c r="D5407" s="250"/>
      <c r="F5407" s="250"/>
    </row>
    <row r="5408" spans="2:6" x14ac:dyDescent="0.35">
      <c r="B5408" s="84">
        <v>5363</v>
      </c>
      <c r="C5408" s="113">
        <v>66.696049084612341</v>
      </c>
      <c r="D5408" s="250"/>
      <c r="F5408" s="250"/>
    </row>
    <row r="5409" spans="2:6" x14ac:dyDescent="0.35">
      <c r="B5409" s="84">
        <v>5364</v>
      </c>
      <c r="C5409" s="113">
        <v>70.032312640469684</v>
      </c>
      <c r="D5409" s="250"/>
      <c r="F5409" s="250"/>
    </row>
    <row r="5410" spans="2:6" x14ac:dyDescent="0.35">
      <c r="B5410" s="84">
        <v>5365</v>
      </c>
      <c r="C5410" s="113">
        <v>74.217471222317855</v>
      </c>
      <c r="D5410" s="250"/>
      <c r="F5410" s="250"/>
    </row>
    <row r="5411" spans="2:6" x14ac:dyDescent="0.35">
      <c r="B5411" s="84">
        <v>5366</v>
      </c>
      <c r="C5411" s="113">
        <v>77.272037845382513</v>
      </c>
      <c r="D5411" s="250"/>
      <c r="F5411" s="250"/>
    </row>
    <row r="5412" spans="2:6" x14ac:dyDescent="0.35">
      <c r="B5412" s="84">
        <v>5367</v>
      </c>
      <c r="C5412" s="113">
        <v>76.42891143876696</v>
      </c>
      <c r="D5412" s="250"/>
      <c r="F5412" s="250"/>
    </row>
    <row r="5413" spans="2:6" x14ac:dyDescent="0.35">
      <c r="B5413" s="84">
        <v>5368</v>
      </c>
      <c r="C5413" s="113">
        <v>84.0104177154398</v>
      </c>
      <c r="D5413" s="250"/>
      <c r="F5413" s="250"/>
    </row>
    <row r="5414" spans="2:6" x14ac:dyDescent="0.35">
      <c r="B5414" s="84">
        <v>5369</v>
      </c>
      <c r="C5414" s="113">
        <v>89.205523597489645</v>
      </c>
      <c r="D5414" s="250"/>
      <c r="F5414" s="250"/>
    </row>
    <row r="5415" spans="2:6" x14ac:dyDescent="0.35">
      <c r="B5415" s="84">
        <v>5370</v>
      </c>
      <c r="C5415" s="113">
        <v>91.930782720168239</v>
      </c>
      <c r="D5415" s="250"/>
      <c r="F5415" s="250"/>
    </row>
    <row r="5416" spans="2:6" x14ac:dyDescent="0.35">
      <c r="B5416" s="84">
        <v>5371</v>
      </c>
      <c r="C5416" s="113">
        <v>91.414595357940186</v>
      </c>
      <c r="D5416" s="250"/>
      <c r="F5416" s="250"/>
    </row>
    <row r="5417" spans="2:6" x14ac:dyDescent="0.35">
      <c r="B5417" s="84">
        <v>5372</v>
      </c>
      <c r="C5417" s="113">
        <v>84.200385894453305</v>
      </c>
      <c r="D5417" s="250"/>
      <c r="F5417" s="250"/>
    </row>
    <row r="5418" spans="2:6" x14ac:dyDescent="0.35">
      <c r="B5418" s="84">
        <v>5373</v>
      </c>
      <c r="C5418" s="113">
        <v>73.955645597446178</v>
      </c>
      <c r="D5418" s="250"/>
      <c r="F5418" s="250"/>
    </row>
    <row r="5419" spans="2:6" x14ac:dyDescent="0.35">
      <c r="B5419" s="84">
        <v>5374</v>
      </c>
      <c r="C5419" s="113">
        <v>62.10426810981108</v>
      </c>
      <c r="D5419" s="250"/>
      <c r="F5419" s="250"/>
    </row>
    <row r="5420" spans="2:6" x14ac:dyDescent="0.35">
      <c r="B5420" s="84">
        <v>5375</v>
      </c>
      <c r="C5420" s="113">
        <v>61.810888854677614</v>
      </c>
      <c r="D5420" s="250"/>
      <c r="F5420" s="250"/>
    </row>
    <row r="5421" spans="2:6" x14ac:dyDescent="0.35">
      <c r="B5421" s="84">
        <v>5376</v>
      </c>
      <c r="C5421" s="113">
        <v>52.09789932730753</v>
      </c>
      <c r="D5421" s="250"/>
      <c r="F5421" s="250"/>
    </row>
    <row r="5422" spans="2:6" x14ac:dyDescent="0.35">
      <c r="B5422" s="84">
        <v>5377</v>
      </c>
      <c r="C5422" s="113">
        <v>52.477043230485641</v>
      </c>
      <c r="D5422" s="250"/>
      <c r="F5422" s="250"/>
    </row>
    <row r="5423" spans="2:6" x14ac:dyDescent="0.35">
      <c r="B5423" s="84">
        <v>5378</v>
      </c>
      <c r="C5423" s="113">
        <v>49.210015984680112</v>
      </c>
      <c r="D5423" s="250"/>
      <c r="F5423" s="250"/>
    </row>
    <row r="5424" spans="2:6" x14ac:dyDescent="0.35">
      <c r="B5424" s="84">
        <v>5379</v>
      </c>
      <c r="C5424" s="113">
        <v>47.771157632200932</v>
      </c>
      <c r="D5424" s="250"/>
      <c r="F5424" s="250"/>
    </row>
    <row r="5425" spans="2:6" x14ac:dyDescent="0.35">
      <c r="B5425" s="84">
        <v>5380</v>
      </c>
      <c r="C5425" s="113">
        <v>49.939666131474659</v>
      </c>
      <c r="D5425" s="250"/>
      <c r="F5425" s="250"/>
    </row>
    <row r="5426" spans="2:6" x14ac:dyDescent="0.35">
      <c r="B5426" s="84">
        <v>5381</v>
      </c>
      <c r="C5426" s="113">
        <v>54.161400492945283</v>
      </c>
      <c r="D5426" s="250"/>
      <c r="F5426" s="250"/>
    </row>
    <row r="5427" spans="2:6" x14ac:dyDescent="0.35">
      <c r="B5427" s="84">
        <v>5382</v>
      </c>
      <c r="C5427" s="113">
        <v>63.087916914830416</v>
      </c>
      <c r="D5427" s="250"/>
      <c r="F5427" s="250"/>
    </row>
    <row r="5428" spans="2:6" x14ac:dyDescent="0.35">
      <c r="B5428" s="84">
        <v>5383</v>
      </c>
      <c r="C5428" s="113">
        <v>65.688366564006827</v>
      </c>
      <c r="D5428" s="250"/>
      <c r="F5428" s="250"/>
    </row>
    <row r="5429" spans="2:6" x14ac:dyDescent="0.35">
      <c r="B5429" s="84">
        <v>5384</v>
      </c>
      <c r="C5429" s="113">
        <v>63.061533965765506</v>
      </c>
      <c r="D5429" s="250"/>
      <c r="F5429" s="250"/>
    </row>
    <row r="5430" spans="2:6" x14ac:dyDescent="0.35">
      <c r="B5430" s="84">
        <v>5385</v>
      </c>
      <c r="C5430" s="113">
        <v>62.311715741186973</v>
      </c>
      <c r="D5430" s="250"/>
      <c r="F5430" s="250"/>
    </row>
    <row r="5431" spans="2:6" x14ac:dyDescent="0.35">
      <c r="B5431" s="84">
        <v>5386</v>
      </c>
      <c r="C5431" s="113">
        <v>62.030927585500955</v>
      </c>
      <c r="D5431" s="250"/>
      <c r="F5431" s="250"/>
    </row>
    <row r="5432" spans="2:6" x14ac:dyDescent="0.35">
      <c r="B5432" s="84">
        <v>5387</v>
      </c>
      <c r="C5432" s="113">
        <v>67.088459432758384</v>
      </c>
      <c r="D5432" s="250"/>
      <c r="F5432" s="250"/>
    </row>
    <row r="5433" spans="2:6" x14ac:dyDescent="0.35">
      <c r="B5433" s="84">
        <v>5388</v>
      </c>
      <c r="C5433" s="113">
        <v>70.48795903451844</v>
      </c>
      <c r="D5433" s="250"/>
      <c r="F5433" s="250"/>
    </row>
    <row r="5434" spans="2:6" x14ac:dyDescent="0.35">
      <c r="B5434" s="84">
        <v>5389</v>
      </c>
      <c r="C5434" s="113">
        <v>75.031008486363376</v>
      </c>
      <c r="D5434" s="250"/>
      <c r="F5434" s="250"/>
    </row>
    <row r="5435" spans="2:6" x14ac:dyDescent="0.35">
      <c r="B5435" s="84">
        <v>5390</v>
      </c>
      <c r="C5435" s="113">
        <v>77.054253167759427</v>
      </c>
      <c r="D5435" s="250"/>
      <c r="F5435" s="250"/>
    </row>
    <row r="5436" spans="2:6" x14ac:dyDescent="0.35">
      <c r="B5436" s="84">
        <v>5391</v>
      </c>
      <c r="C5436" s="113">
        <v>79.106988279435001</v>
      </c>
      <c r="D5436" s="250"/>
      <c r="F5436" s="250"/>
    </row>
    <row r="5437" spans="2:6" x14ac:dyDescent="0.35">
      <c r="B5437" s="84">
        <v>5392</v>
      </c>
      <c r="C5437" s="113">
        <v>87.8564716228083</v>
      </c>
      <c r="D5437" s="250"/>
      <c r="F5437" s="250"/>
    </row>
    <row r="5438" spans="2:6" x14ac:dyDescent="0.35">
      <c r="B5438" s="84">
        <v>5393</v>
      </c>
      <c r="C5438" s="113">
        <v>95.221546236369335</v>
      </c>
      <c r="D5438" s="250"/>
      <c r="F5438" s="250"/>
    </row>
    <row r="5439" spans="2:6" x14ac:dyDescent="0.35">
      <c r="B5439" s="84">
        <v>5394</v>
      </c>
      <c r="C5439" s="113">
        <v>95.730993658353043</v>
      </c>
      <c r="D5439" s="250"/>
      <c r="F5439" s="250"/>
    </row>
    <row r="5440" spans="2:6" x14ac:dyDescent="0.35">
      <c r="B5440" s="84">
        <v>5395</v>
      </c>
      <c r="C5440" s="113">
        <v>86.605215857034992</v>
      </c>
      <c r="D5440" s="250"/>
      <c r="F5440" s="250"/>
    </row>
    <row r="5441" spans="2:6" x14ac:dyDescent="0.35">
      <c r="B5441" s="84">
        <v>5396</v>
      </c>
      <c r="C5441" s="113">
        <v>74.803448975117632</v>
      </c>
      <c r="D5441" s="250"/>
      <c r="F5441" s="250"/>
    </row>
    <row r="5442" spans="2:6" x14ac:dyDescent="0.35">
      <c r="B5442" s="84">
        <v>5397</v>
      </c>
      <c r="C5442" s="113">
        <v>66.053640771816731</v>
      </c>
      <c r="D5442" s="250"/>
      <c r="F5442" s="250"/>
    </row>
    <row r="5443" spans="2:6" x14ac:dyDescent="0.35">
      <c r="B5443" s="84">
        <v>5398</v>
      </c>
      <c r="C5443" s="113">
        <v>60.861961540671146</v>
      </c>
      <c r="D5443" s="250"/>
      <c r="F5443" s="250"/>
    </row>
    <row r="5444" spans="2:6" x14ac:dyDescent="0.35">
      <c r="B5444" s="84">
        <v>5399</v>
      </c>
      <c r="C5444" s="113">
        <v>61.634662914705096</v>
      </c>
      <c r="D5444" s="250"/>
      <c r="F5444" s="250"/>
    </row>
    <row r="5445" spans="2:6" x14ac:dyDescent="0.35">
      <c r="B5445" s="84">
        <v>5400</v>
      </c>
      <c r="C5445" s="113">
        <v>56.523002198626742</v>
      </c>
      <c r="D5445" s="250"/>
      <c r="F5445" s="250"/>
    </row>
    <row r="5446" spans="2:6" x14ac:dyDescent="0.35">
      <c r="B5446" s="84">
        <v>5401</v>
      </c>
      <c r="C5446" s="113">
        <v>54.96176487800323</v>
      </c>
      <c r="D5446" s="250"/>
      <c r="F5446" s="250"/>
    </row>
    <row r="5447" spans="2:6" x14ac:dyDescent="0.35">
      <c r="B5447" s="84">
        <v>5402</v>
      </c>
      <c r="C5447" s="113">
        <v>49.128517827206416</v>
      </c>
      <c r="D5447" s="250"/>
      <c r="F5447" s="250"/>
    </row>
    <row r="5448" spans="2:6" x14ac:dyDescent="0.35">
      <c r="B5448" s="84">
        <v>5403</v>
      </c>
      <c r="C5448" s="113">
        <v>49.100424342928271</v>
      </c>
      <c r="D5448" s="250"/>
      <c r="F5448" s="250"/>
    </row>
    <row r="5449" spans="2:6" x14ac:dyDescent="0.35">
      <c r="B5449" s="84">
        <v>5404</v>
      </c>
      <c r="C5449" s="113">
        <v>49.98125144562853</v>
      </c>
      <c r="D5449" s="250"/>
      <c r="F5449" s="250"/>
    </row>
    <row r="5450" spans="2:6" x14ac:dyDescent="0.35">
      <c r="B5450" s="84">
        <v>5405</v>
      </c>
      <c r="C5450" s="113">
        <v>55.955433169113867</v>
      </c>
      <c r="D5450" s="250"/>
      <c r="F5450" s="250"/>
    </row>
    <row r="5451" spans="2:6" x14ac:dyDescent="0.35">
      <c r="B5451" s="84">
        <v>5406</v>
      </c>
      <c r="C5451" s="113">
        <v>62.81176189970094</v>
      </c>
      <c r="D5451" s="250"/>
      <c r="F5451" s="250"/>
    </row>
    <row r="5452" spans="2:6" x14ac:dyDescent="0.35">
      <c r="B5452" s="84">
        <v>5407</v>
      </c>
      <c r="C5452" s="113">
        <v>65.814416083162669</v>
      </c>
      <c r="D5452" s="250"/>
      <c r="F5452" s="250"/>
    </row>
    <row r="5453" spans="2:6" x14ac:dyDescent="0.35">
      <c r="B5453" s="84">
        <v>5408</v>
      </c>
      <c r="C5453" s="113">
        <v>50.276768422661156</v>
      </c>
      <c r="D5453" s="250"/>
      <c r="F5453" s="250"/>
    </row>
    <row r="5454" spans="2:6" x14ac:dyDescent="0.35">
      <c r="B5454" s="84">
        <v>5409</v>
      </c>
      <c r="C5454" s="113">
        <v>57.122642405460795</v>
      </c>
      <c r="D5454" s="250"/>
      <c r="F5454" s="250"/>
    </row>
    <row r="5455" spans="2:6" x14ac:dyDescent="0.35">
      <c r="B5455" s="84">
        <v>5410</v>
      </c>
      <c r="C5455" s="113">
        <v>59.42856649754188</v>
      </c>
      <c r="D5455" s="250"/>
      <c r="F5455" s="250"/>
    </row>
    <row r="5456" spans="2:6" x14ac:dyDescent="0.35">
      <c r="B5456" s="84">
        <v>5411</v>
      </c>
      <c r="C5456" s="113">
        <v>67.783662172124139</v>
      </c>
      <c r="D5456" s="250"/>
      <c r="F5456" s="250"/>
    </row>
    <row r="5457" spans="2:6" x14ac:dyDescent="0.35">
      <c r="B5457" s="84">
        <v>5412</v>
      </c>
      <c r="C5457" s="113">
        <v>66.432427985583288</v>
      </c>
      <c r="D5457" s="250"/>
      <c r="F5457" s="250"/>
    </row>
    <row r="5458" spans="2:6" x14ac:dyDescent="0.35">
      <c r="B5458" s="84">
        <v>5413</v>
      </c>
      <c r="C5458" s="113">
        <v>62.949055057131424</v>
      </c>
      <c r="D5458" s="250"/>
      <c r="F5458" s="250"/>
    </row>
    <row r="5459" spans="2:6" x14ac:dyDescent="0.35">
      <c r="B5459" s="84">
        <v>5414</v>
      </c>
      <c r="C5459" s="113">
        <v>72.779961971677224</v>
      </c>
      <c r="D5459" s="250"/>
      <c r="F5459" s="250"/>
    </row>
    <row r="5460" spans="2:6" x14ac:dyDescent="0.35">
      <c r="B5460" s="84">
        <v>5415</v>
      </c>
      <c r="C5460" s="113">
        <v>70.426451223813061</v>
      </c>
      <c r="D5460" s="250"/>
      <c r="F5460" s="250"/>
    </row>
    <row r="5461" spans="2:6" x14ac:dyDescent="0.35">
      <c r="B5461" s="84">
        <v>5416</v>
      </c>
      <c r="C5461" s="113">
        <v>77.348234073695437</v>
      </c>
      <c r="D5461" s="250"/>
      <c r="F5461" s="250"/>
    </row>
    <row r="5462" spans="2:6" x14ac:dyDescent="0.35">
      <c r="B5462" s="84">
        <v>5417</v>
      </c>
      <c r="C5462" s="113">
        <v>91.685517802865874</v>
      </c>
      <c r="D5462" s="250"/>
      <c r="F5462" s="250"/>
    </row>
    <row r="5463" spans="2:6" x14ac:dyDescent="0.35">
      <c r="B5463" s="84">
        <v>5418</v>
      </c>
      <c r="C5463" s="113">
        <v>78.327061782926066</v>
      </c>
      <c r="D5463" s="250"/>
      <c r="F5463" s="250"/>
    </row>
    <row r="5464" spans="2:6" x14ac:dyDescent="0.35">
      <c r="B5464" s="84">
        <v>5419</v>
      </c>
      <c r="C5464" s="113">
        <v>72.246351538955622</v>
      </c>
      <c r="D5464" s="250"/>
      <c r="F5464" s="250"/>
    </row>
    <row r="5465" spans="2:6" x14ac:dyDescent="0.35">
      <c r="B5465" s="84">
        <v>5420</v>
      </c>
      <c r="C5465" s="113">
        <v>67.267699502996351</v>
      </c>
      <c r="D5465" s="250"/>
      <c r="F5465" s="250"/>
    </row>
    <row r="5466" spans="2:6" x14ac:dyDescent="0.35">
      <c r="B5466" s="84">
        <v>5421</v>
      </c>
      <c r="C5466" s="113">
        <v>62.883053458072595</v>
      </c>
      <c r="D5466" s="250"/>
      <c r="F5466" s="250"/>
    </row>
    <row r="5467" spans="2:6" x14ac:dyDescent="0.35">
      <c r="B5467" s="84">
        <v>5422</v>
      </c>
      <c r="C5467" s="113">
        <v>61.850758287550221</v>
      </c>
      <c r="D5467" s="250"/>
      <c r="F5467" s="250"/>
    </row>
    <row r="5468" spans="2:6" x14ac:dyDescent="0.35">
      <c r="B5468" s="84">
        <v>5423</v>
      </c>
      <c r="C5468" s="113">
        <v>63.974782217792772</v>
      </c>
      <c r="D5468" s="250"/>
      <c r="F5468" s="250"/>
    </row>
    <row r="5469" spans="2:6" x14ac:dyDescent="0.35">
      <c r="B5469" s="84">
        <v>5424</v>
      </c>
      <c r="C5469" s="113">
        <v>56.380962819749755</v>
      </c>
      <c r="D5469" s="250"/>
      <c r="F5469" s="250"/>
    </row>
    <row r="5470" spans="2:6" x14ac:dyDescent="0.35">
      <c r="B5470" s="84">
        <v>5425</v>
      </c>
      <c r="C5470" s="113">
        <v>55.526223914508087</v>
      </c>
      <c r="D5470" s="250"/>
      <c r="F5470" s="250"/>
    </row>
    <row r="5471" spans="2:6" x14ac:dyDescent="0.35">
      <c r="B5471" s="84">
        <v>5426</v>
      </c>
      <c r="C5471" s="113">
        <v>50.555522759386449</v>
      </c>
      <c r="D5471" s="250"/>
      <c r="F5471" s="250"/>
    </row>
    <row r="5472" spans="2:6" x14ac:dyDescent="0.35">
      <c r="B5472" s="84">
        <v>5427</v>
      </c>
      <c r="C5472" s="113">
        <v>50.50036763744604</v>
      </c>
      <c r="D5472" s="250"/>
      <c r="F5472" s="250"/>
    </row>
    <row r="5473" spans="2:6" x14ac:dyDescent="0.35">
      <c r="B5473" s="84">
        <v>5428</v>
      </c>
      <c r="C5473" s="113">
        <v>52.219112598668424</v>
      </c>
      <c r="D5473" s="250"/>
      <c r="F5473" s="250"/>
    </row>
    <row r="5474" spans="2:6" x14ac:dyDescent="0.35">
      <c r="B5474" s="84">
        <v>5429</v>
      </c>
      <c r="C5474" s="113">
        <v>54.790731434216973</v>
      </c>
      <c r="D5474" s="250"/>
      <c r="F5474" s="250"/>
    </row>
    <row r="5475" spans="2:6" x14ac:dyDescent="0.35">
      <c r="B5475" s="84">
        <v>5430</v>
      </c>
      <c r="C5475" s="113">
        <v>52.78406232955065</v>
      </c>
      <c r="D5475" s="250"/>
      <c r="F5475" s="250"/>
    </row>
    <row r="5476" spans="2:6" x14ac:dyDescent="0.35">
      <c r="B5476" s="84">
        <v>5431</v>
      </c>
      <c r="C5476" s="113">
        <v>52.620952689022324</v>
      </c>
      <c r="D5476" s="250"/>
      <c r="F5476" s="250"/>
    </row>
    <row r="5477" spans="2:6" x14ac:dyDescent="0.35">
      <c r="B5477" s="84">
        <v>5432</v>
      </c>
      <c r="C5477" s="113">
        <v>50.648077453952176</v>
      </c>
      <c r="D5477" s="250"/>
      <c r="F5477" s="250"/>
    </row>
    <row r="5478" spans="2:6" x14ac:dyDescent="0.35">
      <c r="B5478" s="84">
        <v>5433</v>
      </c>
      <c r="C5478" s="113">
        <v>53.047062429504962</v>
      </c>
      <c r="D5478" s="250"/>
      <c r="F5478" s="250"/>
    </row>
    <row r="5479" spans="2:6" x14ac:dyDescent="0.35">
      <c r="B5479" s="84">
        <v>5434</v>
      </c>
      <c r="C5479" s="113">
        <v>58.856650909076855</v>
      </c>
      <c r="D5479" s="250"/>
      <c r="F5479" s="250"/>
    </row>
    <row r="5480" spans="2:6" x14ac:dyDescent="0.35">
      <c r="B5480" s="84">
        <v>5435</v>
      </c>
      <c r="C5480" s="113">
        <v>63.995811651571486</v>
      </c>
      <c r="D5480" s="250"/>
      <c r="F5480" s="250"/>
    </row>
    <row r="5481" spans="2:6" x14ac:dyDescent="0.35">
      <c r="B5481" s="84">
        <v>5436</v>
      </c>
      <c r="C5481" s="113">
        <v>69.171318811456359</v>
      </c>
      <c r="D5481" s="250"/>
      <c r="F5481" s="250"/>
    </row>
    <row r="5482" spans="2:6" x14ac:dyDescent="0.35">
      <c r="B5482" s="84">
        <v>5437</v>
      </c>
      <c r="C5482" s="113">
        <v>66.892149821366644</v>
      </c>
      <c r="D5482" s="250"/>
      <c r="F5482" s="250"/>
    </row>
    <row r="5483" spans="2:6" x14ac:dyDescent="0.35">
      <c r="B5483" s="84">
        <v>5438</v>
      </c>
      <c r="C5483" s="113">
        <v>71.723974038727093</v>
      </c>
      <c r="D5483" s="250"/>
      <c r="F5483" s="250"/>
    </row>
    <row r="5484" spans="2:6" x14ac:dyDescent="0.35">
      <c r="B5484" s="84">
        <v>5439</v>
      </c>
      <c r="C5484" s="113">
        <v>79.639050373815437</v>
      </c>
      <c r="D5484" s="250"/>
      <c r="F5484" s="250"/>
    </row>
    <row r="5485" spans="2:6" x14ac:dyDescent="0.35">
      <c r="B5485" s="84">
        <v>5440</v>
      </c>
      <c r="C5485" s="113">
        <v>91.321831915867577</v>
      </c>
      <c r="D5485" s="250"/>
      <c r="F5485" s="250"/>
    </row>
    <row r="5486" spans="2:6" x14ac:dyDescent="0.35">
      <c r="B5486" s="84">
        <v>5441</v>
      </c>
      <c r="C5486" s="113">
        <v>92.140250659612107</v>
      </c>
      <c r="D5486" s="250"/>
      <c r="F5486" s="250"/>
    </row>
    <row r="5487" spans="2:6" x14ac:dyDescent="0.35">
      <c r="B5487" s="84">
        <v>5442</v>
      </c>
      <c r="C5487" s="113">
        <v>86.433054109387072</v>
      </c>
      <c r="D5487" s="250"/>
      <c r="F5487" s="250"/>
    </row>
    <row r="5488" spans="2:6" x14ac:dyDescent="0.35">
      <c r="B5488" s="84">
        <v>5443</v>
      </c>
      <c r="C5488" s="113">
        <v>83.019706305123421</v>
      </c>
      <c r="D5488" s="250"/>
      <c r="F5488" s="250"/>
    </row>
    <row r="5489" spans="2:6" x14ac:dyDescent="0.35">
      <c r="B5489" s="84">
        <v>5444</v>
      </c>
      <c r="C5489" s="113">
        <v>69.881639544325282</v>
      </c>
      <c r="D5489" s="250"/>
      <c r="F5489" s="250"/>
    </row>
    <row r="5490" spans="2:6" x14ac:dyDescent="0.35">
      <c r="B5490" s="84">
        <v>5445</v>
      </c>
      <c r="C5490" s="113">
        <v>63.469901619262032</v>
      </c>
      <c r="D5490" s="250"/>
      <c r="F5490" s="250"/>
    </row>
    <row r="5491" spans="2:6" x14ac:dyDescent="0.35">
      <c r="B5491" s="84">
        <v>5446</v>
      </c>
      <c r="C5491" s="113">
        <v>61.771598130187101</v>
      </c>
      <c r="D5491" s="250"/>
      <c r="F5491" s="250"/>
    </row>
    <row r="5492" spans="2:6" x14ac:dyDescent="0.35">
      <c r="B5492" s="84">
        <v>5447</v>
      </c>
      <c r="C5492" s="113">
        <v>62.011061294912722</v>
      </c>
      <c r="D5492" s="250"/>
      <c r="F5492" s="250"/>
    </row>
    <row r="5493" spans="2:6" x14ac:dyDescent="0.35">
      <c r="B5493" s="84">
        <v>5448</v>
      </c>
      <c r="C5493" s="113">
        <v>57.912437354588533</v>
      </c>
      <c r="D5493" s="250"/>
      <c r="F5493" s="250"/>
    </row>
    <row r="5494" spans="2:6" x14ac:dyDescent="0.35">
      <c r="B5494" s="84">
        <v>5449</v>
      </c>
      <c r="C5494" s="113">
        <v>59.352194353436751</v>
      </c>
      <c r="D5494" s="250"/>
      <c r="F5494" s="250"/>
    </row>
    <row r="5495" spans="2:6" x14ac:dyDescent="0.35">
      <c r="B5495" s="84">
        <v>5450</v>
      </c>
      <c r="C5495" s="113">
        <v>54.820261635721039</v>
      </c>
      <c r="D5495" s="250"/>
      <c r="F5495" s="250"/>
    </row>
    <row r="5496" spans="2:6" x14ac:dyDescent="0.35">
      <c r="B5496" s="84">
        <v>5451</v>
      </c>
      <c r="C5496" s="113">
        <v>52.077418642621026</v>
      </c>
      <c r="D5496" s="250"/>
      <c r="F5496" s="250"/>
    </row>
    <row r="5497" spans="2:6" x14ac:dyDescent="0.35">
      <c r="B5497" s="84">
        <v>5452</v>
      </c>
      <c r="C5497" s="113">
        <v>50.819363992191391</v>
      </c>
      <c r="D5497" s="250"/>
      <c r="F5497" s="250"/>
    </row>
    <row r="5498" spans="2:6" x14ac:dyDescent="0.35">
      <c r="B5498" s="84">
        <v>5453</v>
      </c>
      <c r="C5498" s="113">
        <v>53.976993830354211</v>
      </c>
      <c r="D5498" s="250"/>
      <c r="F5498" s="250"/>
    </row>
    <row r="5499" spans="2:6" x14ac:dyDescent="0.35">
      <c r="B5499" s="84">
        <v>5454</v>
      </c>
      <c r="C5499" s="113">
        <v>50.973872395594732</v>
      </c>
      <c r="D5499" s="250"/>
      <c r="F5499" s="250"/>
    </row>
    <row r="5500" spans="2:6" x14ac:dyDescent="0.35">
      <c r="B5500" s="84">
        <v>5455</v>
      </c>
      <c r="C5500" s="113">
        <v>50.407057633796995</v>
      </c>
      <c r="D5500" s="250"/>
      <c r="F5500" s="250"/>
    </row>
    <row r="5501" spans="2:6" x14ac:dyDescent="0.35">
      <c r="B5501" s="84">
        <v>5456</v>
      </c>
      <c r="C5501" s="113">
        <v>48.583099281085524</v>
      </c>
      <c r="D5501" s="250"/>
      <c r="F5501" s="250"/>
    </row>
    <row r="5502" spans="2:6" x14ac:dyDescent="0.35">
      <c r="B5502" s="84">
        <v>5457</v>
      </c>
      <c r="C5502" s="113">
        <v>55.000737449483033</v>
      </c>
      <c r="D5502" s="250"/>
      <c r="F5502" s="250"/>
    </row>
    <row r="5503" spans="2:6" x14ac:dyDescent="0.35">
      <c r="B5503" s="84">
        <v>5458</v>
      </c>
      <c r="C5503" s="113">
        <v>59.31272711330417</v>
      </c>
      <c r="D5503" s="250"/>
      <c r="F5503" s="250"/>
    </row>
    <row r="5504" spans="2:6" x14ac:dyDescent="0.35">
      <c r="B5504" s="84">
        <v>5459</v>
      </c>
      <c r="C5504" s="113">
        <v>62.112438483103055</v>
      </c>
      <c r="D5504" s="250"/>
      <c r="F5504" s="250"/>
    </row>
    <row r="5505" spans="2:6" x14ac:dyDescent="0.35">
      <c r="B5505" s="84">
        <v>5460</v>
      </c>
      <c r="C5505" s="113">
        <v>66.695860373502668</v>
      </c>
      <c r="D5505" s="250"/>
      <c r="F5505" s="250"/>
    </row>
    <row r="5506" spans="2:6" x14ac:dyDescent="0.35">
      <c r="B5506" s="84">
        <v>5461</v>
      </c>
      <c r="C5506" s="113">
        <v>66.849435265229246</v>
      </c>
      <c r="D5506" s="250"/>
      <c r="F5506" s="250"/>
    </row>
    <row r="5507" spans="2:6" x14ac:dyDescent="0.35">
      <c r="B5507" s="84">
        <v>5462</v>
      </c>
      <c r="C5507" s="113">
        <v>76.559324093653757</v>
      </c>
      <c r="D5507" s="250"/>
      <c r="F5507" s="250"/>
    </row>
    <row r="5508" spans="2:6" x14ac:dyDescent="0.35">
      <c r="B5508" s="84">
        <v>5463</v>
      </c>
      <c r="C5508" s="113">
        <v>81.677531504337963</v>
      </c>
      <c r="D5508" s="250"/>
      <c r="F5508" s="250"/>
    </row>
    <row r="5509" spans="2:6" x14ac:dyDescent="0.35">
      <c r="B5509" s="84">
        <v>5464</v>
      </c>
      <c r="C5509" s="113">
        <v>98.752607179449228</v>
      </c>
      <c r="D5509" s="250"/>
      <c r="F5509" s="250"/>
    </row>
    <row r="5510" spans="2:6" x14ac:dyDescent="0.35">
      <c r="B5510" s="84">
        <v>5465</v>
      </c>
      <c r="C5510" s="113">
        <v>100.22282201477263</v>
      </c>
      <c r="D5510" s="250"/>
      <c r="F5510" s="250"/>
    </row>
    <row r="5511" spans="2:6" x14ac:dyDescent="0.35">
      <c r="B5511" s="84">
        <v>5466</v>
      </c>
      <c r="C5511" s="113">
        <v>92.394129353455355</v>
      </c>
      <c r="D5511" s="250"/>
      <c r="F5511" s="250"/>
    </row>
    <row r="5512" spans="2:6" x14ac:dyDescent="0.35">
      <c r="B5512" s="84">
        <v>5467</v>
      </c>
      <c r="C5512" s="113">
        <v>90.372742634039355</v>
      </c>
      <c r="D5512" s="250"/>
      <c r="F5512" s="250"/>
    </row>
    <row r="5513" spans="2:6" x14ac:dyDescent="0.35">
      <c r="B5513" s="84">
        <v>5468</v>
      </c>
      <c r="C5513" s="113">
        <v>70.490214890860813</v>
      </c>
      <c r="D5513" s="250"/>
      <c r="F5513" s="250"/>
    </row>
    <row r="5514" spans="2:6" x14ac:dyDescent="0.35">
      <c r="B5514" s="84">
        <v>5469</v>
      </c>
      <c r="C5514" s="113">
        <v>62.951544710803375</v>
      </c>
      <c r="D5514" s="250"/>
      <c r="F5514" s="250"/>
    </row>
    <row r="5515" spans="2:6" x14ac:dyDescent="0.35">
      <c r="B5515" s="84">
        <v>5470</v>
      </c>
      <c r="C5515" s="113">
        <v>62.113314579286282</v>
      </c>
      <c r="D5515" s="250"/>
      <c r="F5515" s="250"/>
    </row>
    <row r="5516" spans="2:6" x14ac:dyDescent="0.35">
      <c r="B5516" s="84">
        <v>5471</v>
      </c>
      <c r="C5516" s="113">
        <v>64.145075847024216</v>
      </c>
      <c r="D5516" s="250"/>
      <c r="F5516" s="250"/>
    </row>
    <row r="5517" spans="2:6" x14ac:dyDescent="0.35">
      <c r="B5517" s="84">
        <v>5472</v>
      </c>
      <c r="C5517" s="113">
        <v>55.363951432554934</v>
      </c>
      <c r="D5517" s="250"/>
      <c r="F5517" s="250"/>
    </row>
    <row r="5518" spans="2:6" x14ac:dyDescent="0.35">
      <c r="B5518" s="84">
        <v>5473</v>
      </c>
      <c r="C5518" s="113">
        <v>56.925094564341691</v>
      </c>
      <c r="D5518" s="250"/>
      <c r="F5518" s="250"/>
    </row>
    <row r="5519" spans="2:6" x14ac:dyDescent="0.35">
      <c r="B5519" s="84">
        <v>5474</v>
      </c>
      <c r="C5519" s="113">
        <v>50.171304879634462</v>
      </c>
      <c r="D5519" s="250"/>
      <c r="F5519" s="250"/>
    </row>
    <row r="5520" spans="2:6" x14ac:dyDescent="0.35">
      <c r="B5520" s="84">
        <v>5475</v>
      </c>
      <c r="C5520" s="113">
        <v>48.46996457960087</v>
      </c>
      <c r="D5520" s="250"/>
      <c r="F5520" s="250"/>
    </row>
    <row r="5521" spans="2:6" x14ac:dyDescent="0.35">
      <c r="B5521" s="84">
        <v>5476</v>
      </c>
      <c r="C5521" s="113">
        <v>49.651115568406226</v>
      </c>
      <c r="D5521" s="250"/>
      <c r="F5521" s="250"/>
    </row>
    <row r="5522" spans="2:6" x14ac:dyDescent="0.35">
      <c r="B5522" s="84">
        <v>5477</v>
      </c>
      <c r="C5522" s="113">
        <v>57.520029911621378</v>
      </c>
      <c r="D5522" s="250"/>
      <c r="F5522" s="250"/>
    </row>
    <row r="5523" spans="2:6" x14ac:dyDescent="0.35">
      <c r="B5523" s="84">
        <v>5478</v>
      </c>
      <c r="C5523" s="113">
        <v>64.028402323557813</v>
      </c>
      <c r="D5523" s="250"/>
      <c r="F5523" s="250"/>
    </row>
    <row r="5524" spans="2:6" x14ac:dyDescent="0.35">
      <c r="B5524" s="84">
        <v>5479</v>
      </c>
      <c r="C5524" s="113">
        <v>65.054713686159459</v>
      </c>
      <c r="D5524" s="250"/>
      <c r="F5524" s="250"/>
    </row>
    <row r="5525" spans="2:6" x14ac:dyDescent="0.35">
      <c r="B5525" s="84">
        <v>5480</v>
      </c>
      <c r="C5525" s="113">
        <v>61.835357958713153</v>
      </c>
      <c r="D5525" s="250"/>
      <c r="F5525" s="250"/>
    </row>
    <row r="5526" spans="2:6" x14ac:dyDescent="0.35">
      <c r="B5526" s="84">
        <v>5481</v>
      </c>
      <c r="C5526" s="113">
        <v>64.486068693688438</v>
      </c>
      <c r="D5526" s="250"/>
      <c r="F5526" s="250"/>
    </row>
    <row r="5527" spans="2:6" x14ac:dyDescent="0.35">
      <c r="B5527" s="84">
        <v>5482</v>
      </c>
      <c r="C5527" s="113">
        <v>68.595244995430321</v>
      </c>
      <c r="D5527" s="250"/>
      <c r="F5527" s="250"/>
    </row>
    <row r="5528" spans="2:6" x14ac:dyDescent="0.35">
      <c r="B5528" s="84">
        <v>5483</v>
      </c>
      <c r="C5528" s="113">
        <v>71.756148308034838</v>
      </c>
      <c r="D5528" s="250"/>
      <c r="F5528" s="250"/>
    </row>
    <row r="5529" spans="2:6" x14ac:dyDescent="0.35">
      <c r="B5529" s="84">
        <v>5484</v>
      </c>
      <c r="C5529" s="113">
        <v>81.127480339155312</v>
      </c>
      <c r="D5529" s="250"/>
      <c r="F5529" s="250"/>
    </row>
    <row r="5530" spans="2:6" x14ac:dyDescent="0.35">
      <c r="B5530" s="84">
        <v>5485</v>
      </c>
      <c r="C5530" s="113">
        <v>82.544652730233892</v>
      </c>
      <c r="D5530" s="250"/>
      <c r="F5530" s="250"/>
    </row>
    <row r="5531" spans="2:6" x14ac:dyDescent="0.35">
      <c r="B5531" s="84">
        <v>5486</v>
      </c>
      <c r="C5531" s="113">
        <v>89.51203459842057</v>
      </c>
      <c r="D5531" s="250"/>
      <c r="F5531" s="250"/>
    </row>
    <row r="5532" spans="2:6" x14ac:dyDescent="0.35">
      <c r="B5532" s="84">
        <v>5487</v>
      </c>
      <c r="C5532" s="113">
        <v>100.61988159265911</v>
      </c>
      <c r="D5532" s="250"/>
      <c r="F5532" s="250"/>
    </row>
    <row r="5533" spans="2:6" x14ac:dyDescent="0.35">
      <c r="B5533" s="84">
        <v>5488</v>
      </c>
      <c r="C5533" s="113">
        <v>111.4387816810825</v>
      </c>
      <c r="D5533" s="250"/>
      <c r="F5533" s="250"/>
    </row>
    <row r="5534" spans="2:6" x14ac:dyDescent="0.35">
      <c r="B5534" s="84">
        <v>5489</v>
      </c>
      <c r="C5534" s="113">
        <v>108.17906981656161</v>
      </c>
      <c r="D5534" s="250"/>
      <c r="F5534" s="250"/>
    </row>
    <row r="5535" spans="2:6" x14ac:dyDescent="0.35">
      <c r="B5535" s="84">
        <v>5490</v>
      </c>
      <c r="C5535" s="113">
        <v>94.198124824453288</v>
      </c>
      <c r="D5535" s="250"/>
      <c r="F5535" s="250"/>
    </row>
    <row r="5536" spans="2:6" x14ac:dyDescent="0.35">
      <c r="B5536" s="84">
        <v>5491</v>
      </c>
      <c r="C5536" s="113">
        <v>93.532068334973218</v>
      </c>
      <c r="D5536" s="250"/>
      <c r="F5536" s="250"/>
    </row>
    <row r="5537" spans="2:6" x14ac:dyDescent="0.35">
      <c r="B5537" s="84">
        <v>5492</v>
      </c>
      <c r="C5537" s="113">
        <v>77.985992872289785</v>
      </c>
      <c r="D5537" s="250"/>
      <c r="F5537" s="250"/>
    </row>
    <row r="5538" spans="2:6" x14ac:dyDescent="0.35">
      <c r="B5538" s="84">
        <v>5493</v>
      </c>
      <c r="C5538" s="113">
        <v>66.676435791826449</v>
      </c>
      <c r="D5538" s="250"/>
      <c r="F5538" s="250"/>
    </row>
    <row r="5539" spans="2:6" x14ac:dyDescent="0.35">
      <c r="B5539" s="84">
        <v>5494</v>
      </c>
      <c r="C5539" s="113">
        <v>64.654716183465936</v>
      </c>
      <c r="D5539" s="250"/>
      <c r="F5539" s="250"/>
    </row>
    <row r="5540" spans="2:6" x14ac:dyDescent="0.35">
      <c r="B5540" s="84">
        <v>5495</v>
      </c>
      <c r="C5540" s="113">
        <v>64.971026412045006</v>
      </c>
      <c r="D5540" s="250"/>
      <c r="F5540" s="250"/>
    </row>
    <row r="5541" spans="2:6" x14ac:dyDescent="0.35">
      <c r="B5541" s="84">
        <v>5496</v>
      </c>
      <c r="C5541" s="113">
        <v>56.029040041927928</v>
      </c>
      <c r="D5541" s="250"/>
      <c r="F5541" s="250"/>
    </row>
    <row r="5542" spans="2:6" x14ac:dyDescent="0.35">
      <c r="B5542" s="84">
        <v>5497</v>
      </c>
      <c r="C5542" s="113">
        <v>55.927998163215634</v>
      </c>
      <c r="D5542" s="250"/>
      <c r="F5542" s="250"/>
    </row>
    <row r="5543" spans="2:6" x14ac:dyDescent="0.35">
      <c r="B5543" s="84">
        <v>5498</v>
      </c>
      <c r="C5543" s="113">
        <v>50.385212966294183</v>
      </c>
      <c r="D5543" s="250"/>
      <c r="F5543" s="250"/>
    </row>
    <row r="5544" spans="2:6" x14ac:dyDescent="0.35">
      <c r="B5544" s="84">
        <v>5499</v>
      </c>
      <c r="C5544" s="113">
        <v>49.223143704861819</v>
      </c>
      <c r="D5544" s="250"/>
      <c r="F5544" s="250"/>
    </row>
    <row r="5545" spans="2:6" x14ac:dyDescent="0.35">
      <c r="B5545" s="84">
        <v>5500</v>
      </c>
      <c r="C5545" s="113">
        <v>50.227408534749671</v>
      </c>
      <c r="D5545" s="250"/>
      <c r="F5545" s="250"/>
    </row>
    <row r="5546" spans="2:6" x14ac:dyDescent="0.35">
      <c r="B5546" s="84">
        <v>5501</v>
      </c>
      <c r="C5546" s="113">
        <v>55.890476401410524</v>
      </c>
      <c r="D5546" s="250"/>
      <c r="F5546" s="250"/>
    </row>
    <row r="5547" spans="2:6" x14ac:dyDescent="0.35">
      <c r="B5547" s="84">
        <v>5502</v>
      </c>
      <c r="C5547" s="113">
        <v>65.768346486555913</v>
      </c>
      <c r="D5547" s="250"/>
      <c r="F5547" s="250"/>
    </row>
    <row r="5548" spans="2:6" x14ac:dyDescent="0.35">
      <c r="B5548" s="84">
        <v>5503</v>
      </c>
      <c r="C5548" s="113">
        <v>68.289499380591195</v>
      </c>
      <c r="D5548" s="250"/>
      <c r="F5548" s="250"/>
    </row>
    <row r="5549" spans="2:6" x14ac:dyDescent="0.35">
      <c r="B5549" s="84">
        <v>5504</v>
      </c>
      <c r="C5549" s="113">
        <v>59.16888255787854</v>
      </c>
      <c r="D5549" s="250"/>
      <c r="F5549" s="250"/>
    </row>
    <row r="5550" spans="2:6" x14ac:dyDescent="0.35">
      <c r="B5550" s="84">
        <v>5505</v>
      </c>
      <c r="C5550" s="113">
        <v>61.57073755256998</v>
      </c>
      <c r="D5550" s="250"/>
      <c r="F5550" s="250"/>
    </row>
    <row r="5551" spans="2:6" x14ac:dyDescent="0.35">
      <c r="B5551" s="84">
        <v>5506</v>
      </c>
      <c r="C5551" s="113">
        <v>63.831569407150852</v>
      </c>
      <c r="D5551" s="250"/>
      <c r="F5551" s="250"/>
    </row>
    <row r="5552" spans="2:6" x14ac:dyDescent="0.35">
      <c r="B5552" s="84">
        <v>5507</v>
      </c>
      <c r="C5552" s="113">
        <v>66.468583552823176</v>
      </c>
      <c r="D5552" s="250"/>
      <c r="F5552" s="250"/>
    </row>
    <row r="5553" spans="2:6" x14ac:dyDescent="0.35">
      <c r="B5553" s="84">
        <v>5508</v>
      </c>
      <c r="C5553" s="113">
        <v>71.854516792307052</v>
      </c>
      <c r="D5553" s="250"/>
      <c r="F5553" s="250"/>
    </row>
    <row r="5554" spans="2:6" x14ac:dyDescent="0.35">
      <c r="B5554" s="84">
        <v>5509</v>
      </c>
      <c r="C5554" s="113">
        <v>77.933922017987612</v>
      </c>
      <c r="D5554" s="250"/>
      <c r="F5554" s="250"/>
    </row>
    <row r="5555" spans="2:6" x14ac:dyDescent="0.35">
      <c r="B5555" s="84">
        <v>5510</v>
      </c>
      <c r="C5555" s="113">
        <v>79.91230217458309</v>
      </c>
      <c r="D5555" s="250"/>
      <c r="F5555" s="250"/>
    </row>
    <row r="5556" spans="2:6" x14ac:dyDescent="0.35">
      <c r="B5556" s="84">
        <v>5511</v>
      </c>
      <c r="C5556" s="113">
        <v>86.340266520815419</v>
      </c>
      <c r="D5556" s="250"/>
      <c r="F5556" s="250"/>
    </row>
    <row r="5557" spans="2:6" x14ac:dyDescent="0.35">
      <c r="B5557" s="84">
        <v>5512</v>
      </c>
      <c r="C5557" s="113">
        <v>96.209695716856288</v>
      </c>
      <c r="D5557" s="250"/>
      <c r="F5557" s="250"/>
    </row>
    <row r="5558" spans="2:6" x14ac:dyDescent="0.35">
      <c r="B5558" s="84">
        <v>5513</v>
      </c>
      <c r="C5558" s="113">
        <v>92.53903006906657</v>
      </c>
      <c r="D5558" s="250"/>
      <c r="F5558" s="250"/>
    </row>
    <row r="5559" spans="2:6" x14ac:dyDescent="0.35">
      <c r="B5559" s="84">
        <v>5514</v>
      </c>
      <c r="C5559" s="113">
        <v>85.788475246193016</v>
      </c>
      <c r="D5559" s="250"/>
      <c r="F5559" s="250"/>
    </row>
    <row r="5560" spans="2:6" x14ac:dyDescent="0.35">
      <c r="B5560" s="84">
        <v>5515</v>
      </c>
      <c r="C5560" s="113">
        <v>90.790707282985323</v>
      </c>
      <c r="D5560" s="250"/>
      <c r="F5560" s="250"/>
    </row>
    <row r="5561" spans="2:6" x14ac:dyDescent="0.35">
      <c r="B5561" s="84">
        <v>5516</v>
      </c>
      <c r="C5561" s="113">
        <v>82.085383051694379</v>
      </c>
      <c r="D5561" s="250"/>
      <c r="F5561" s="250"/>
    </row>
    <row r="5562" spans="2:6" x14ac:dyDescent="0.35">
      <c r="B5562" s="84">
        <v>5517</v>
      </c>
      <c r="C5562" s="113">
        <v>68.291417066587925</v>
      </c>
      <c r="D5562" s="250"/>
      <c r="F5562" s="250"/>
    </row>
    <row r="5563" spans="2:6" x14ac:dyDescent="0.35">
      <c r="B5563" s="84">
        <v>5518</v>
      </c>
      <c r="C5563" s="113">
        <v>64.290834163856744</v>
      </c>
      <c r="D5563" s="250"/>
      <c r="F5563" s="250"/>
    </row>
    <row r="5564" spans="2:6" x14ac:dyDescent="0.35">
      <c r="B5564" s="84">
        <v>5519</v>
      </c>
      <c r="C5564" s="113">
        <v>62.297760965010376</v>
      </c>
      <c r="D5564" s="250"/>
      <c r="F5564" s="250"/>
    </row>
    <row r="5565" spans="2:6" x14ac:dyDescent="0.35">
      <c r="B5565" s="84">
        <v>5520</v>
      </c>
      <c r="C5565" s="113">
        <v>55.960756851883161</v>
      </c>
      <c r="D5565" s="250"/>
      <c r="F5565" s="250"/>
    </row>
    <row r="5566" spans="2:6" x14ac:dyDescent="0.35">
      <c r="B5566" s="84">
        <v>5521</v>
      </c>
      <c r="C5566" s="113">
        <v>56.12442529087236</v>
      </c>
      <c r="D5566" s="250"/>
      <c r="F5566" s="250"/>
    </row>
    <row r="5567" spans="2:6" x14ac:dyDescent="0.35">
      <c r="B5567" s="84">
        <v>5522</v>
      </c>
      <c r="C5567" s="113">
        <v>50.319558225458792</v>
      </c>
      <c r="D5567" s="250"/>
      <c r="F5567" s="250"/>
    </row>
    <row r="5568" spans="2:6" x14ac:dyDescent="0.35">
      <c r="B5568" s="84">
        <v>5523</v>
      </c>
      <c r="C5568" s="113">
        <v>48.573320030209786</v>
      </c>
      <c r="D5568" s="250"/>
      <c r="F5568" s="250"/>
    </row>
    <row r="5569" spans="2:6" x14ac:dyDescent="0.35">
      <c r="B5569" s="84">
        <v>5524</v>
      </c>
      <c r="C5569" s="113">
        <v>50.37639955604741</v>
      </c>
      <c r="D5569" s="250"/>
      <c r="F5569" s="250"/>
    </row>
    <row r="5570" spans="2:6" x14ac:dyDescent="0.35">
      <c r="B5570" s="84">
        <v>5525</v>
      </c>
      <c r="C5570" s="113">
        <v>58.380340063661066</v>
      </c>
      <c r="D5570" s="250"/>
      <c r="F5570" s="250"/>
    </row>
    <row r="5571" spans="2:6" x14ac:dyDescent="0.35">
      <c r="B5571" s="84">
        <v>5526</v>
      </c>
      <c r="C5571" s="113">
        <v>67.890415905521749</v>
      </c>
      <c r="D5571" s="250"/>
      <c r="F5571" s="250"/>
    </row>
    <row r="5572" spans="2:6" x14ac:dyDescent="0.35">
      <c r="B5572" s="84">
        <v>5527</v>
      </c>
      <c r="C5572" s="113">
        <v>66.468991199964762</v>
      </c>
      <c r="D5572" s="250"/>
      <c r="F5572" s="250"/>
    </row>
    <row r="5573" spans="2:6" x14ac:dyDescent="0.35">
      <c r="B5573" s="84">
        <v>5528</v>
      </c>
      <c r="C5573" s="113">
        <v>58.881976392649065</v>
      </c>
      <c r="D5573" s="250"/>
      <c r="F5573" s="250"/>
    </row>
    <row r="5574" spans="2:6" x14ac:dyDescent="0.35">
      <c r="B5574" s="84">
        <v>5529</v>
      </c>
      <c r="C5574" s="113">
        <v>59.523877565954614</v>
      </c>
      <c r="D5574" s="250"/>
      <c r="F5574" s="250"/>
    </row>
    <row r="5575" spans="2:6" x14ac:dyDescent="0.35">
      <c r="B5575" s="84">
        <v>5530</v>
      </c>
      <c r="C5575" s="113">
        <v>61.924213407038465</v>
      </c>
      <c r="D5575" s="250"/>
      <c r="F5575" s="250"/>
    </row>
    <row r="5576" spans="2:6" x14ac:dyDescent="0.35">
      <c r="B5576" s="84">
        <v>5531</v>
      </c>
      <c r="C5576" s="113">
        <v>64.070730765754831</v>
      </c>
      <c r="D5576" s="250"/>
      <c r="F5576" s="250"/>
    </row>
    <row r="5577" spans="2:6" x14ac:dyDescent="0.35">
      <c r="B5577" s="84">
        <v>5532</v>
      </c>
      <c r="C5577" s="113">
        <v>63.905549760915761</v>
      </c>
      <c r="D5577" s="250"/>
      <c r="F5577" s="250"/>
    </row>
    <row r="5578" spans="2:6" x14ac:dyDescent="0.35">
      <c r="B5578" s="84">
        <v>5533</v>
      </c>
      <c r="C5578" s="113">
        <v>68.736749690317097</v>
      </c>
      <c r="D5578" s="250"/>
      <c r="F5578" s="250"/>
    </row>
    <row r="5579" spans="2:6" x14ac:dyDescent="0.35">
      <c r="B5579" s="84">
        <v>5534</v>
      </c>
      <c r="C5579" s="113">
        <v>73.102543408229735</v>
      </c>
      <c r="D5579" s="250"/>
      <c r="F5579" s="250"/>
    </row>
    <row r="5580" spans="2:6" x14ac:dyDescent="0.35">
      <c r="B5580" s="84">
        <v>5535</v>
      </c>
      <c r="C5580" s="113">
        <v>74.343506965701721</v>
      </c>
      <c r="D5580" s="250"/>
      <c r="F5580" s="250"/>
    </row>
    <row r="5581" spans="2:6" x14ac:dyDescent="0.35">
      <c r="B5581" s="84">
        <v>5536</v>
      </c>
      <c r="C5581" s="113">
        <v>81.688605922855686</v>
      </c>
      <c r="D5581" s="250"/>
      <c r="F5581" s="250"/>
    </row>
    <row r="5582" spans="2:6" x14ac:dyDescent="0.35">
      <c r="B5582" s="84">
        <v>5537</v>
      </c>
      <c r="C5582" s="113">
        <v>75.384780771321957</v>
      </c>
      <c r="D5582" s="250"/>
      <c r="F5582" s="250"/>
    </row>
    <row r="5583" spans="2:6" x14ac:dyDescent="0.35">
      <c r="B5583" s="84">
        <v>5538</v>
      </c>
      <c r="C5583" s="113">
        <v>76.274291873408771</v>
      </c>
      <c r="D5583" s="250"/>
      <c r="F5583" s="250"/>
    </row>
    <row r="5584" spans="2:6" x14ac:dyDescent="0.35">
      <c r="B5584" s="84">
        <v>5539</v>
      </c>
      <c r="C5584" s="113">
        <v>78.480827740563726</v>
      </c>
      <c r="D5584" s="250"/>
      <c r="F5584" s="250"/>
    </row>
    <row r="5585" spans="2:6" x14ac:dyDescent="0.35">
      <c r="B5585" s="84">
        <v>5540</v>
      </c>
      <c r="C5585" s="113">
        <v>79.180634219488923</v>
      </c>
      <c r="D5585" s="250"/>
      <c r="F5585" s="250"/>
    </row>
    <row r="5586" spans="2:6" x14ac:dyDescent="0.35">
      <c r="B5586" s="84">
        <v>5541</v>
      </c>
      <c r="C5586" s="113">
        <v>73.394219211225646</v>
      </c>
      <c r="D5586" s="250"/>
      <c r="F5586" s="250"/>
    </row>
    <row r="5587" spans="2:6" x14ac:dyDescent="0.35">
      <c r="B5587" s="84">
        <v>5542</v>
      </c>
      <c r="C5587" s="113">
        <v>63.189618034107625</v>
      </c>
      <c r="D5587" s="250"/>
      <c r="F5587" s="250"/>
    </row>
    <row r="5588" spans="2:6" x14ac:dyDescent="0.35">
      <c r="B5588" s="84">
        <v>5543</v>
      </c>
      <c r="C5588" s="113">
        <v>62.269028692129993</v>
      </c>
      <c r="D5588" s="250"/>
      <c r="F5588" s="250"/>
    </row>
    <row r="5589" spans="2:6" x14ac:dyDescent="0.35">
      <c r="B5589" s="84">
        <v>5544</v>
      </c>
      <c r="C5589" s="113">
        <v>54.483422875488053</v>
      </c>
      <c r="D5589" s="250"/>
      <c r="F5589" s="250"/>
    </row>
    <row r="5590" spans="2:6" x14ac:dyDescent="0.35">
      <c r="B5590" s="84">
        <v>5545</v>
      </c>
      <c r="C5590" s="113">
        <v>53.330237375709508</v>
      </c>
      <c r="D5590" s="250"/>
      <c r="F5590" s="250"/>
    </row>
    <row r="5591" spans="2:6" x14ac:dyDescent="0.35">
      <c r="B5591" s="84">
        <v>5546</v>
      </c>
      <c r="C5591" s="113">
        <v>50.67227297990425</v>
      </c>
      <c r="D5591" s="250"/>
      <c r="F5591" s="250"/>
    </row>
    <row r="5592" spans="2:6" x14ac:dyDescent="0.35">
      <c r="B5592" s="84">
        <v>5547</v>
      </c>
      <c r="C5592" s="113">
        <v>48.989015456773537</v>
      </c>
      <c r="D5592" s="250"/>
      <c r="F5592" s="250"/>
    </row>
    <row r="5593" spans="2:6" x14ac:dyDescent="0.35">
      <c r="B5593" s="84">
        <v>5548</v>
      </c>
      <c r="C5593" s="113">
        <v>50.618091803070485</v>
      </c>
      <c r="D5593" s="250"/>
      <c r="F5593" s="250"/>
    </row>
    <row r="5594" spans="2:6" x14ac:dyDescent="0.35">
      <c r="B5594" s="84">
        <v>5549</v>
      </c>
      <c r="C5594" s="113">
        <v>59.048327210323038</v>
      </c>
      <c r="D5594" s="250"/>
      <c r="F5594" s="250"/>
    </row>
    <row r="5595" spans="2:6" x14ac:dyDescent="0.35">
      <c r="B5595" s="84">
        <v>5550</v>
      </c>
      <c r="C5595" s="113">
        <v>69.615725466364182</v>
      </c>
      <c r="D5595" s="250"/>
      <c r="F5595" s="250"/>
    </row>
    <row r="5596" spans="2:6" x14ac:dyDescent="0.35">
      <c r="B5596" s="84">
        <v>5551</v>
      </c>
      <c r="C5596" s="113">
        <v>65.208182928903085</v>
      </c>
      <c r="D5596" s="250"/>
      <c r="F5596" s="250"/>
    </row>
    <row r="5597" spans="2:6" x14ac:dyDescent="0.35">
      <c r="B5597" s="84">
        <v>5552</v>
      </c>
      <c r="C5597" s="113">
        <v>59.476372867770827</v>
      </c>
      <c r="D5597" s="250"/>
      <c r="F5597" s="250"/>
    </row>
    <row r="5598" spans="2:6" x14ac:dyDescent="0.35">
      <c r="B5598" s="84">
        <v>5553</v>
      </c>
      <c r="C5598" s="113">
        <v>59.716433339698746</v>
      </c>
      <c r="D5598" s="250"/>
      <c r="F5598" s="250"/>
    </row>
    <row r="5599" spans="2:6" x14ac:dyDescent="0.35">
      <c r="B5599" s="84">
        <v>5554</v>
      </c>
      <c r="C5599" s="113">
        <v>62.45493082767738</v>
      </c>
      <c r="D5599" s="250"/>
      <c r="F5599" s="250"/>
    </row>
    <row r="5600" spans="2:6" x14ac:dyDescent="0.35">
      <c r="B5600" s="84">
        <v>5555</v>
      </c>
      <c r="C5600" s="113">
        <v>64.646154985392414</v>
      </c>
      <c r="D5600" s="250"/>
      <c r="F5600" s="250"/>
    </row>
    <row r="5601" spans="2:6" x14ac:dyDescent="0.35">
      <c r="B5601" s="84">
        <v>5556</v>
      </c>
      <c r="C5601" s="113">
        <v>65.433149941793928</v>
      </c>
      <c r="D5601" s="250"/>
      <c r="F5601" s="250"/>
    </row>
    <row r="5602" spans="2:6" x14ac:dyDescent="0.35">
      <c r="B5602" s="84">
        <v>5557</v>
      </c>
      <c r="C5602" s="113">
        <v>71.061653909461867</v>
      </c>
      <c r="D5602" s="250"/>
      <c r="F5602" s="250"/>
    </row>
    <row r="5603" spans="2:6" x14ac:dyDescent="0.35">
      <c r="B5603" s="84">
        <v>5558</v>
      </c>
      <c r="C5603" s="113">
        <v>74.753669522197967</v>
      </c>
      <c r="D5603" s="250"/>
      <c r="F5603" s="250"/>
    </row>
    <row r="5604" spans="2:6" x14ac:dyDescent="0.35">
      <c r="B5604" s="84">
        <v>5559</v>
      </c>
      <c r="C5604" s="113">
        <v>75.284862985008132</v>
      </c>
      <c r="D5604" s="250"/>
      <c r="F5604" s="250"/>
    </row>
    <row r="5605" spans="2:6" x14ac:dyDescent="0.35">
      <c r="B5605" s="84">
        <v>5560</v>
      </c>
      <c r="C5605" s="113">
        <v>78.190620806969591</v>
      </c>
      <c r="D5605" s="250"/>
      <c r="F5605" s="250"/>
    </row>
    <row r="5606" spans="2:6" x14ac:dyDescent="0.35">
      <c r="B5606" s="84">
        <v>5561</v>
      </c>
      <c r="C5606" s="113">
        <v>72.208801991144952</v>
      </c>
      <c r="D5606" s="250"/>
      <c r="F5606" s="250"/>
    </row>
    <row r="5607" spans="2:6" x14ac:dyDescent="0.35">
      <c r="B5607" s="84">
        <v>5562</v>
      </c>
      <c r="C5607" s="113">
        <v>71.800835163118975</v>
      </c>
      <c r="D5607" s="250"/>
      <c r="F5607" s="250"/>
    </row>
    <row r="5608" spans="2:6" x14ac:dyDescent="0.35">
      <c r="B5608" s="84">
        <v>5563</v>
      </c>
      <c r="C5608" s="113">
        <v>75.676728016999817</v>
      </c>
      <c r="D5608" s="250"/>
      <c r="F5608" s="250"/>
    </row>
    <row r="5609" spans="2:6" x14ac:dyDescent="0.35">
      <c r="B5609" s="84">
        <v>5564</v>
      </c>
      <c r="C5609" s="113">
        <v>79.100760235900893</v>
      </c>
      <c r="D5609" s="250"/>
      <c r="F5609" s="250"/>
    </row>
    <row r="5610" spans="2:6" x14ac:dyDescent="0.35">
      <c r="B5610" s="84">
        <v>5565</v>
      </c>
      <c r="C5610" s="113">
        <v>67.371408614219007</v>
      </c>
      <c r="D5610" s="250"/>
      <c r="F5610" s="250"/>
    </row>
    <row r="5611" spans="2:6" x14ac:dyDescent="0.35">
      <c r="B5611" s="84">
        <v>5566</v>
      </c>
      <c r="C5611" s="113">
        <v>62.511925536412342</v>
      </c>
      <c r="D5611" s="250"/>
      <c r="F5611" s="250"/>
    </row>
    <row r="5612" spans="2:6" x14ac:dyDescent="0.35">
      <c r="B5612" s="84">
        <v>5567</v>
      </c>
      <c r="C5612" s="113">
        <v>61.320514033205498</v>
      </c>
      <c r="D5612" s="250"/>
      <c r="F5612" s="250"/>
    </row>
    <row r="5613" spans="2:6" x14ac:dyDescent="0.35">
      <c r="B5613" s="84">
        <v>5568</v>
      </c>
      <c r="C5613" s="113">
        <v>52.998344050034028</v>
      </c>
      <c r="D5613" s="250"/>
      <c r="F5613" s="250"/>
    </row>
    <row r="5614" spans="2:6" x14ac:dyDescent="0.35">
      <c r="B5614" s="84">
        <v>5569</v>
      </c>
      <c r="C5614" s="113">
        <v>50.696187671157759</v>
      </c>
      <c r="D5614" s="250"/>
      <c r="F5614" s="250"/>
    </row>
    <row r="5615" spans="2:6" x14ac:dyDescent="0.35">
      <c r="B5615" s="84">
        <v>5570</v>
      </c>
      <c r="C5615" s="113">
        <v>47.266817648606327</v>
      </c>
      <c r="D5615" s="250"/>
      <c r="F5615" s="250"/>
    </row>
    <row r="5616" spans="2:6" x14ac:dyDescent="0.35">
      <c r="B5616" s="84">
        <v>5571</v>
      </c>
      <c r="C5616" s="113">
        <v>46.290040856589769</v>
      </c>
      <c r="D5616" s="250"/>
      <c r="F5616" s="250"/>
    </row>
    <row r="5617" spans="2:6" x14ac:dyDescent="0.35">
      <c r="B5617" s="84">
        <v>5572</v>
      </c>
      <c r="C5617" s="113">
        <v>48.496466859789379</v>
      </c>
      <c r="D5617" s="250"/>
      <c r="F5617" s="250"/>
    </row>
    <row r="5618" spans="2:6" x14ac:dyDescent="0.35">
      <c r="B5618" s="84">
        <v>5573</v>
      </c>
      <c r="C5618" s="113">
        <v>56.777342998663599</v>
      </c>
      <c r="D5618" s="250"/>
      <c r="F5618" s="250"/>
    </row>
    <row r="5619" spans="2:6" x14ac:dyDescent="0.35">
      <c r="B5619" s="84">
        <v>5574</v>
      </c>
      <c r="C5619" s="113">
        <v>68.535587336924834</v>
      </c>
      <c r="D5619" s="250"/>
      <c r="F5619" s="250"/>
    </row>
    <row r="5620" spans="2:6" x14ac:dyDescent="0.35">
      <c r="B5620" s="84">
        <v>5575</v>
      </c>
      <c r="C5620" s="113">
        <v>64.174481504519449</v>
      </c>
      <c r="D5620" s="250"/>
      <c r="F5620" s="250"/>
    </row>
    <row r="5621" spans="2:6" x14ac:dyDescent="0.35">
      <c r="B5621" s="84">
        <v>5576</v>
      </c>
      <c r="C5621" s="113">
        <v>57.708745231247633</v>
      </c>
      <c r="D5621" s="250"/>
      <c r="F5621" s="250"/>
    </row>
    <row r="5622" spans="2:6" x14ac:dyDescent="0.35">
      <c r="B5622" s="84">
        <v>5577</v>
      </c>
      <c r="C5622" s="113">
        <v>57.576315055095876</v>
      </c>
      <c r="D5622" s="250"/>
      <c r="F5622" s="250"/>
    </row>
    <row r="5623" spans="2:6" x14ac:dyDescent="0.35">
      <c r="B5623" s="84">
        <v>5578</v>
      </c>
      <c r="C5623" s="113">
        <v>59.730098395388794</v>
      </c>
      <c r="D5623" s="250"/>
      <c r="F5623" s="250"/>
    </row>
    <row r="5624" spans="2:6" x14ac:dyDescent="0.35">
      <c r="B5624" s="84">
        <v>5579</v>
      </c>
      <c r="C5624" s="113">
        <v>61.578741928037168</v>
      </c>
      <c r="D5624" s="250"/>
      <c r="F5624" s="250"/>
    </row>
    <row r="5625" spans="2:6" x14ac:dyDescent="0.35">
      <c r="B5625" s="84">
        <v>5580</v>
      </c>
      <c r="C5625" s="113">
        <v>62.34422129467157</v>
      </c>
      <c r="D5625" s="250"/>
      <c r="F5625" s="250"/>
    </row>
    <row r="5626" spans="2:6" x14ac:dyDescent="0.35">
      <c r="B5626" s="84">
        <v>5581</v>
      </c>
      <c r="C5626" s="113">
        <v>63.794510724152744</v>
      </c>
      <c r="D5626" s="250"/>
      <c r="F5626" s="250"/>
    </row>
    <row r="5627" spans="2:6" x14ac:dyDescent="0.35">
      <c r="B5627" s="84">
        <v>5582</v>
      </c>
      <c r="C5627" s="113">
        <v>67.415586330711221</v>
      </c>
      <c r="D5627" s="250"/>
      <c r="F5627" s="250"/>
    </row>
    <row r="5628" spans="2:6" x14ac:dyDescent="0.35">
      <c r="B5628" s="84">
        <v>5583</v>
      </c>
      <c r="C5628" s="113">
        <v>68.443504842064684</v>
      </c>
      <c r="D5628" s="250"/>
      <c r="F5628" s="250"/>
    </row>
    <row r="5629" spans="2:6" x14ac:dyDescent="0.35">
      <c r="B5629" s="84">
        <v>5584</v>
      </c>
      <c r="C5629" s="113">
        <v>71.628187886416057</v>
      </c>
      <c r="D5629" s="250"/>
      <c r="F5629" s="250"/>
    </row>
    <row r="5630" spans="2:6" x14ac:dyDescent="0.35">
      <c r="B5630" s="84">
        <v>5585</v>
      </c>
      <c r="C5630" s="113">
        <v>67.830584426622963</v>
      </c>
      <c r="D5630" s="250"/>
      <c r="F5630" s="250"/>
    </row>
    <row r="5631" spans="2:6" x14ac:dyDescent="0.35">
      <c r="B5631" s="84">
        <v>5586</v>
      </c>
      <c r="C5631" s="113">
        <v>65.672837069815245</v>
      </c>
      <c r="D5631" s="250"/>
      <c r="F5631" s="250"/>
    </row>
    <row r="5632" spans="2:6" x14ac:dyDescent="0.35">
      <c r="B5632" s="84">
        <v>5587</v>
      </c>
      <c r="C5632" s="113">
        <v>67.548016241301454</v>
      </c>
      <c r="D5632" s="250"/>
      <c r="F5632" s="250"/>
    </row>
    <row r="5633" spans="2:6" x14ac:dyDescent="0.35">
      <c r="B5633" s="84">
        <v>5588</v>
      </c>
      <c r="C5633" s="113">
        <v>69.881599888884651</v>
      </c>
      <c r="D5633" s="250"/>
      <c r="F5633" s="250"/>
    </row>
    <row r="5634" spans="2:6" x14ac:dyDescent="0.35">
      <c r="B5634" s="84">
        <v>5589</v>
      </c>
      <c r="C5634" s="113">
        <v>64.17338473089869</v>
      </c>
      <c r="D5634" s="250"/>
      <c r="F5634" s="250"/>
    </row>
    <row r="5635" spans="2:6" x14ac:dyDescent="0.35">
      <c r="B5635" s="84">
        <v>5590</v>
      </c>
      <c r="C5635" s="113">
        <v>61.927913935308936</v>
      </c>
      <c r="D5635" s="250"/>
      <c r="F5635" s="250"/>
    </row>
    <row r="5636" spans="2:6" x14ac:dyDescent="0.35">
      <c r="B5636" s="84">
        <v>5591</v>
      </c>
      <c r="C5636" s="113">
        <v>62.112713113476936</v>
      </c>
      <c r="D5636" s="250"/>
      <c r="F5636" s="250"/>
    </row>
    <row r="5637" spans="2:6" x14ac:dyDescent="0.35">
      <c r="B5637" s="84">
        <v>5592</v>
      </c>
      <c r="C5637" s="113">
        <v>55.99950335098594</v>
      </c>
      <c r="D5637" s="250"/>
      <c r="F5637" s="250"/>
    </row>
    <row r="5638" spans="2:6" x14ac:dyDescent="0.35">
      <c r="B5638" s="84">
        <v>5593</v>
      </c>
      <c r="C5638" s="113">
        <v>56.714713866239137</v>
      </c>
      <c r="D5638" s="250"/>
      <c r="F5638" s="250"/>
    </row>
    <row r="5639" spans="2:6" x14ac:dyDescent="0.35">
      <c r="B5639" s="84">
        <v>5594</v>
      </c>
      <c r="C5639" s="113">
        <v>52.331104365969018</v>
      </c>
      <c r="D5639" s="250"/>
      <c r="F5639" s="250"/>
    </row>
    <row r="5640" spans="2:6" x14ac:dyDescent="0.35">
      <c r="B5640" s="84">
        <v>5595</v>
      </c>
      <c r="C5640" s="113">
        <v>52.298434642097817</v>
      </c>
      <c r="D5640" s="250"/>
      <c r="F5640" s="250"/>
    </row>
    <row r="5641" spans="2:6" x14ac:dyDescent="0.35">
      <c r="B5641" s="84">
        <v>5596</v>
      </c>
      <c r="C5641" s="113">
        <v>54.157439918692575</v>
      </c>
      <c r="D5641" s="250"/>
      <c r="F5641" s="250"/>
    </row>
    <row r="5642" spans="2:6" x14ac:dyDescent="0.35">
      <c r="B5642" s="84">
        <v>5597</v>
      </c>
      <c r="C5642" s="113">
        <v>59.387022224018217</v>
      </c>
      <c r="D5642" s="250"/>
      <c r="F5642" s="250"/>
    </row>
    <row r="5643" spans="2:6" x14ac:dyDescent="0.35">
      <c r="B5643" s="84">
        <v>5598</v>
      </c>
      <c r="C5643" s="113">
        <v>57.585267146370704</v>
      </c>
      <c r="D5643" s="250"/>
      <c r="F5643" s="250"/>
    </row>
    <row r="5644" spans="2:6" x14ac:dyDescent="0.35">
      <c r="B5644" s="84">
        <v>5599</v>
      </c>
      <c r="C5644" s="113">
        <v>53.2522026532166</v>
      </c>
      <c r="D5644" s="250"/>
      <c r="F5644" s="250"/>
    </row>
    <row r="5645" spans="2:6" x14ac:dyDescent="0.35">
      <c r="B5645" s="84">
        <v>5600</v>
      </c>
      <c r="C5645" s="113">
        <v>49.143085548918613</v>
      </c>
      <c r="D5645" s="250"/>
      <c r="F5645" s="250"/>
    </row>
    <row r="5646" spans="2:6" x14ac:dyDescent="0.35">
      <c r="B5646" s="84">
        <v>5601</v>
      </c>
      <c r="C5646" s="113">
        <v>51.181888973991619</v>
      </c>
      <c r="D5646" s="250"/>
      <c r="F5646" s="250"/>
    </row>
    <row r="5647" spans="2:6" x14ac:dyDescent="0.35">
      <c r="B5647" s="84">
        <v>5602</v>
      </c>
      <c r="C5647" s="113">
        <v>56.045528963507138</v>
      </c>
      <c r="D5647" s="250"/>
      <c r="F5647" s="250"/>
    </row>
    <row r="5648" spans="2:6" x14ac:dyDescent="0.35">
      <c r="B5648" s="84">
        <v>5603</v>
      </c>
      <c r="C5648" s="113">
        <v>57.651224000768664</v>
      </c>
      <c r="D5648" s="250"/>
      <c r="F5648" s="250"/>
    </row>
    <row r="5649" spans="2:6" x14ac:dyDescent="0.35">
      <c r="B5649" s="84">
        <v>5604</v>
      </c>
      <c r="C5649" s="113">
        <v>59.446373005278758</v>
      </c>
      <c r="D5649" s="250"/>
      <c r="F5649" s="250"/>
    </row>
    <row r="5650" spans="2:6" x14ac:dyDescent="0.35">
      <c r="B5650" s="84">
        <v>5605</v>
      </c>
      <c r="C5650" s="113">
        <v>60.551138928877656</v>
      </c>
      <c r="D5650" s="250"/>
      <c r="F5650" s="250"/>
    </row>
    <row r="5651" spans="2:6" x14ac:dyDescent="0.35">
      <c r="B5651" s="84">
        <v>5606</v>
      </c>
      <c r="C5651" s="113">
        <v>65.324015151255381</v>
      </c>
      <c r="D5651" s="250"/>
      <c r="F5651" s="250"/>
    </row>
    <row r="5652" spans="2:6" x14ac:dyDescent="0.35">
      <c r="B5652" s="84">
        <v>5607</v>
      </c>
      <c r="C5652" s="113">
        <v>65.237014183693333</v>
      </c>
      <c r="D5652" s="250"/>
      <c r="F5652" s="250"/>
    </row>
    <row r="5653" spans="2:6" x14ac:dyDescent="0.35">
      <c r="B5653" s="84">
        <v>5608</v>
      </c>
      <c r="C5653" s="113">
        <v>72.858962920885034</v>
      </c>
      <c r="D5653" s="250"/>
      <c r="F5653" s="250"/>
    </row>
    <row r="5654" spans="2:6" x14ac:dyDescent="0.35">
      <c r="B5654" s="84">
        <v>5609</v>
      </c>
      <c r="C5654" s="113">
        <v>68.945503905538459</v>
      </c>
      <c r="D5654" s="250"/>
      <c r="F5654" s="250"/>
    </row>
    <row r="5655" spans="2:6" x14ac:dyDescent="0.35">
      <c r="B5655" s="84">
        <v>5610</v>
      </c>
      <c r="C5655" s="113">
        <v>70.606278103058159</v>
      </c>
      <c r="D5655" s="250"/>
      <c r="F5655" s="250"/>
    </row>
    <row r="5656" spans="2:6" x14ac:dyDescent="0.35">
      <c r="B5656" s="84">
        <v>5611</v>
      </c>
      <c r="C5656" s="113">
        <v>74.06344747706332</v>
      </c>
      <c r="D5656" s="250"/>
      <c r="F5656" s="250"/>
    </row>
    <row r="5657" spans="2:6" x14ac:dyDescent="0.35">
      <c r="B5657" s="84">
        <v>5612</v>
      </c>
      <c r="C5657" s="113">
        <v>76.423988337770666</v>
      </c>
      <c r="D5657" s="250"/>
      <c r="F5657" s="250"/>
    </row>
    <row r="5658" spans="2:6" x14ac:dyDescent="0.35">
      <c r="B5658" s="84">
        <v>5613</v>
      </c>
      <c r="C5658" s="113">
        <v>65.548640420394761</v>
      </c>
      <c r="D5658" s="250"/>
      <c r="F5658" s="250"/>
    </row>
    <row r="5659" spans="2:6" x14ac:dyDescent="0.35">
      <c r="B5659" s="84">
        <v>5614</v>
      </c>
      <c r="C5659" s="113">
        <v>62.15764443137585</v>
      </c>
      <c r="D5659" s="250"/>
      <c r="F5659" s="250"/>
    </row>
    <row r="5660" spans="2:6" x14ac:dyDescent="0.35">
      <c r="B5660" s="84">
        <v>5615</v>
      </c>
      <c r="C5660" s="113">
        <v>60.315919997719256</v>
      </c>
      <c r="D5660" s="250"/>
      <c r="F5660" s="250"/>
    </row>
    <row r="5661" spans="2:6" x14ac:dyDescent="0.35">
      <c r="B5661" s="84">
        <v>5616</v>
      </c>
      <c r="C5661" s="113">
        <v>59.431033575066145</v>
      </c>
      <c r="D5661" s="250"/>
      <c r="F5661" s="250"/>
    </row>
    <row r="5662" spans="2:6" x14ac:dyDescent="0.35">
      <c r="B5662" s="84">
        <v>5617</v>
      </c>
      <c r="C5662" s="113">
        <v>58.172884355885685</v>
      </c>
      <c r="D5662" s="250"/>
      <c r="F5662" s="250"/>
    </row>
    <row r="5663" spans="2:6" x14ac:dyDescent="0.35">
      <c r="B5663" s="84">
        <v>5618</v>
      </c>
      <c r="C5663" s="113">
        <v>55.480282279655007</v>
      </c>
      <c r="D5663" s="250"/>
      <c r="F5663" s="250"/>
    </row>
    <row r="5664" spans="2:6" x14ac:dyDescent="0.35">
      <c r="B5664" s="84">
        <v>5619</v>
      </c>
      <c r="C5664" s="113">
        <v>51.381159695600353</v>
      </c>
      <c r="D5664" s="250"/>
      <c r="F5664" s="250"/>
    </row>
    <row r="5665" spans="2:6" x14ac:dyDescent="0.35">
      <c r="B5665" s="84">
        <v>5620</v>
      </c>
      <c r="C5665" s="113">
        <v>52.48580082488693</v>
      </c>
      <c r="D5665" s="250"/>
      <c r="F5665" s="250"/>
    </row>
    <row r="5666" spans="2:6" x14ac:dyDescent="0.35">
      <c r="B5666" s="84">
        <v>5621</v>
      </c>
      <c r="C5666" s="113">
        <v>56.660611802776607</v>
      </c>
      <c r="D5666" s="250"/>
      <c r="F5666" s="250"/>
    </row>
    <row r="5667" spans="2:6" x14ac:dyDescent="0.35">
      <c r="B5667" s="84">
        <v>5622</v>
      </c>
      <c r="C5667" s="113">
        <v>59.177077029772477</v>
      </c>
      <c r="D5667" s="250"/>
      <c r="F5667" s="250"/>
    </row>
    <row r="5668" spans="2:6" x14ac:dyDescent="0.35">
      <c r="B5668" s="84">
        <v>5623</v>
      </c>
      <c r="C5668" s="113">
        <v>53.686207529940873</v>
      </c>
      <c r="D5668" s="250"/>
      <c r="F5668" s="250"/>
    </row>
    <row r="5669" spans="2:6" x14ac:dyDescent="0.35">
      <c r="B5669" s="84">
        <v>5624</v>
      </c>
      <c r="C5669" s="113">
        <v>50.54019054959339</v>
      </c>
      <c r="D5669" s="250"/>
      <c r="F5669" s="250"/>
    </row>
    <row r="5670" spans="2:6" x14ac:dyDescent="0.35">
      <c r="B5670" s="84">
        <v>5625</v>
      </c>
      <c r="C5670" s="113">
        <v>52.626632978524533</v>
      </c>
      <c r="D5670" s="250"/>
      <c r="F5670" s="250"/>
    </row>
    <row r="5671" spans="2:6" x14ac:dyDescent="0.35">
      <c r="B5671" s="84">
        <v>5626</v>
      </c>
      <c r="C5671" s="113">
        <v>55.943725350448354</v>
      </c>
      <c r="D5671" s="250"/>
      <c r="F5671" s="250"/>
    </row>
    <row r="5672" spans="2:6" x14ac:dyDescent="0.35">
      <c r="B5672" s="84">
        <v>5627</v>
      </c>
      <c r="C5672" s="113">
        <v>59.443847400652558</v>
      </c>
      <c r="D5672" s="250"/>
      <c r="F5672" s="250"/>
    </row>
    <row r="5673" spans="2:6" x14ac:dyDescent="0.35">
      <c r="B5673" s="84">
        <v>5628</v>
      </c>
      <c r="C5673" s="113">
        <v>61.302209297809441</v>
      </c>
      <c r="D5673" s="250"/>
      <c r="F5673" s="250"/>
    </row>
    <row r="5674" spans="2:6" x14ac:dyDescent="0.35">
      <c r="B5674" s="84">
        <v>5629</v>
      </c>
      <c r="C5674" s="113">
        <v>61.549785880652323</v>
      </c>
      <c r="D5674" s="250"/>
      <c r="F5674" s="250"/>
    </row>
    <row r="5675" spans="2:6" x14ac:dyDescent="0.35">
      <c r="B5675" s="84">
        <v>5630</v>
      </c>
      <c r="C5675" s="113">
        <v>65.056903152379874</v>
      </c>
      <c r="D5675" s="250"/>
      <c r="F5675" s="250"/>
    </row>
    <row r="5676" spans="2:6" x14ac:dyDescent="0.35">
      <c r="B5676" s="84">
        <v>5631</v>
      </c>
      <c r="C5676" s="113">
        <v>69.417508773025176</v>
      </c>
      <c r="D5676" s="250"/>
      <c r="F5676" s="250"/>
    </row>
    <row r="5677" spans="2:6" x14ac:dyDescent="0.35">
      <c r="B5677" s="84">
        <v>5632</v>
      </c>
      <c r="C5677" s="113">
        <v>73.206550436124829</v>
      </c>
      <c r="D5677" s="250"/>
      <c r="F5677" s="250"/>
    </row>
    <row r="5678" spans="2:6" x14ac:dyDescent="0.35">
      <c r="B5678" s="84">
        <v>5633</v>
      </c>
      <c r="C5678" s="113">
        <v>69.951552102989069</v>
      </c>
      <c r="D5678" s="250"/>
      <c r="F5678" s="250"/>
    </row>
    <row r="5679" spans="2:6" x14ac:dyDescent="0.35">
      <c r="B5679" s="84">
        <v>5634</v>
      </c>
      <c r="C5679" s="113">
        <v>74.333712214122457</v>
      </c>
      <c r="D5679" s="250"/>
      <c r="F5679" s="250"/>
    </row>
    <row r="5680" spans="2:6" x14ac:dyDescent="0.35">
      <c r="B5680" s="84">
        <v>5635</v>
      </c>
      <c r="C5680" s="113">
        <v>81.953779976472035</v>
      </c>
      <c r="D5680" s="250"/>
      <c r="F5680" s="250"/>
    </row>
    <row r="5681" spans="2:6" x14ac:dyDescent="0.35">
      <c r="B5681" s="84">
        <v>5636</v>
      </c>
      <c r="C5681" s="113">
        <v>78.330674315382311</v>
      </c>
      <c r="D5681" s="250"/>
      <c r="F5681" s="250"/>
    </row>
    <row r="5682" spans="2:6" x14ac:dyDescent="0.35">
      <c r="B5682" s="84">
        <v>5637</v>
      </c>
      <c r="C5682" s="113">
        <v>68.877303753868375</v>
      </c>
      <c r="D5682" s="250"/>
      <c r="F5682" s="250"/>
    </row>
    <row r="5683" spans="2:6" x14ac:dyDescent="0.35">
      <c r="B5683" s="84">
        <v>5638</v>
      </c>
      <c r="C5683" s="113">
        <v>66.297963808263631</v>
      </c>
      <c r="D5683" s="250"/>
      <c r="F5683" s="250"/>
    </row>
    <row r="5684" spans="2:6" x14ac:dyDescent="0.35">
      <c r="B5684" s="84">
        <v>5639</v>
      </c>
      <c r="C5684" s="113">
        <v>62.522304303760123</v>
      </c>
      <c r="D5684" s="250"/>
      <c r="F5684" s="250"/>
    </row>
    <row r="5685" spans="2:6" x14ac:dyDescent="0.35">
      <c r="B5685" s="84">
        <v>5640</v>
      </c>
      <c r="C5685" s="113">
        <v>53.953423771713219</v>
      </c>
      <c r="D5685" s="250"/>
      <c r="F5685" s="250"/>
    </row>
    <row r="5686" spans="2:6" x14ac:dyDescent="0.35">
      <c r="B5686" s="84">
        <v>5641</v>
      </c>
      <c r="C5686" s="113">
        <v>55.275310472427954</v>
      </c>
      <c r="D5686" s="250"/>
      <c r="F5686" s="250"/>
    </row>
    <row r="5687" spans="2:6" x14ac:dyDescent="0.35">
      <c r="B5687" s="84">
        <v>5642</v>
      </c>
      <c r="C5687" s="113">
        <v>50.785533645818695</v>
      </c>
      <c r="D5687" s="250"/>
      <c r="F5687" s="250"/>
    </row>
    <row r="5688" spans="2:6" x14ac:dyDescent="0.35">
      <c r="B5688" s="84">
        <v>5643</v>
      </c>
      <c r="C5688" s="113">
        <v>49.965456638609901</v>
      </c>
      <c r="D5688" s="250"/>
      <c r="F5688" s="250"/>
    </row>
    <row r="5689" spans="2:6" x14ac:dyDescent="0.35">
      <c r="B5689" s="84">
        <v>5644</v>
      </c>
      <c r="C5689" s="113">
        <v>50.689588860633883</v>
      </c>
      <c r="D5689" s="250"/>
      <c r="F5689" s="250"/>
    </row>
    <row r="5690" spans="2:6" x14ac:dyDescent="0.35">
      <c r="B5690" s="84">
        <v>5645</v>
      </c>
      <c r="C5690" s="113">
        <v>57.802106673583509</v>
      </c>
      <c r="D5690" s="250"/>
      <c r="F5690" s="250"/>
    </row>
    <row r="5691" spans="2:6" x14ac:dyDescent="0.35">
      <c r="B5691" s="84">
        <v>5646</v>
      </c>
      <c r="C5691" s="113">
        <v>68.05760487434749</v>
      </c>
      <c r="D5691" s="250"/>
      <c r="F5691" s="250"/>
    </row>
    <row r="5692" spans="2:6" x14ac:dyDescent="0.35">
      <c r="B5692" s="84">
        <v>5647</v>
      </c>
      <c r="C5692" s="113">
        <v>70.025630998888076</v>
      </c>
      <c r="D5692" s="250"/>
      <c r="F5692" s="250"/>
    </row>
    <row r="5693" spans="2:6" x14ac:dyDescent="0.35">
      <c r="B5693" s="84">
        <v>5648</v>
      </c>
      <c r="C5693" s="113">
        <v>62.244437650210386</v>
      </c>
      <c r="D5693" s="250"/>
      <c r="F5693" s="250"/>
    </row>
    <row r="5694" spans="2:6" x14ac:dyDescent="0.35">
      <c r="B5694" s="84">
        <v>5649</v>
      </c>
      <c r="C5694" s="113">
        <v>62.552794839788525</v>
      </c>
      <c r="D5694" s="250"/>
      <c r="F5694" s="250"/>
    </row>
    <row r="5695" spans="2:6" x14ac:dyDescent="0.35">
      <c r="B5695" s="84">
        <v>5650</v>
      </c>
      <c r="C5695" s="113">
        <v>64.294791005489657</v>
      </c>
      <c r="D5695" s="250"/>
      <c r="F5695" s="250"/>
    </row>
    <row r="5696" spans="2:6" x14ac:dyDescent="0.35">
      <c r="B5696" s="84">
        <v>5651</v>
      </c>
      <c r="C5696" s="113">
        <v>68.328825311680703</v>
      </c>
      <c r="D5696" s="250"/>
      <c r="F5696" s="250"/>
    </row>
    <row r="5697" spans="2:6" x14ac:dyDescent="0.35">
      <c r="B5697" s="84">
        <v>5652</v>
      </c>
      <c r="C5697" s="113">
        <v>70.757114018800948</v>
      </c>
      <c r="D5697" s="250"/>
      <c r="F5697" s="250"/>
    </row>
    <row r="5698" spans="2:6" x14ac:dyDescent="0.35">
      <c r="B5698" s="84">
        <v>5653</v>
      </c>
      <c r="C5698" s="113">
        <v>74.153375944796707</v>
      </c>
      <c r="D5698" s="250"/>
      <c r="F5698" s="250"/>
    </row>
    <row r="5699" spans="2:6" x14ac:dyDescent="0.35">
      <c r="B5699" s="84">
        <v>5654</v>
      </c>
      <c r="C5699" s="113">
        <v>79.01366555862046</v>
      </c>
      <c r="D5699" s="250"/>
      <c r="F5699" s="250"/>
    </row>
    <row r="5700" spans="2:6" x14ac:dyDescent="0.35">
      <c r="B5700" s="84">
        <v>5655</v>
      </c>
      <c r="C5700" s="113">
        <v>84.645024644985696</v>
      </c>
      <c r="D5700" s="250"/>
      <c r="F5700" s="250"/>
    </row>
    <row r="5701" spans="2:6" x14ac:dyDescent="0.35">
      <c r="B5701" s="84">
        <v>5656</v>
      </c>
      <c r="C5701" s="113">
        <v>97.016304797273605</v>
      </c>
      <c r="D5701" s="250"/>
      <c r="F5701" s="250"/>
    </row>
    <row r="5702" spans="2:6" x14ac:dyDescent="0.35">
      <c r="B5702" s="84">
        <v>5657</v>
      </c>
      <c r="C5702" s="113">
        <v>93.723456086648483</v>
      </c>
      <c r="D5702" s="250"/>
      <c r="F5702" s="250"/>
    </row>
    <row r="5703" spans="2:6" x14ac:dyDescent="0.35">
      <c r="B5703" s="84">
        <v>5658</v>
      </c>
      <c r="C5703" s="113">
        <v>87.830268650792618</v>
      </c>
      <c r="D5703" s="250"/>
      <c r="F5703" s="250"/>
    </row>
    <row r="5704" spans="2:6" x14ac:dyDescent="0.35">
      <c r="B5704" s="84">
        <v>5659</v>
      </c>
      <c r="C5704" s="113">
        <v>87.179321436324273</v>
      </c>
      <c r="D5704" s="250"/>
      <c r="F5704" s="250"/>
    </row>
    <row r="5705" spans="2:6" x14ac:dyDescent="0.35">
      <c r="B5705" s="84">
        <v>5660</v>
      </c>
      <c r="C5705" s="113">
        <v>76.90355661020574</v>
      </c>
      <c r="D5705" s="250"/>
      <c r="F5705" s="250"/>
    </row>
    <row r="5706" spans="2:6" x14ac:dyDescent="0.35">
      <c r="B5706" s="84">
        <v>5661</v>
      </c>
      <c r="C5706" s="113">
        <v>68.158020628217386</v>
      </c>
      <c r="D5706" s="250"/>
      <c r="F5706" s="250"/>
    </row>
    <row r="5707" spans="2:6" x14ac:dyDescent="0.35">
      <c r="B5707" s="84">
        <v>5662</v>
      </c>
      <c r="C5707" s="113">
        <v>66.54636249205825</v>
      </c>
      <c r="D5707" s="250"/>
      <c r="F5707" s="250"/>
    </row>
    <row r="5708" spans="2:6" x14ac:dyDescent="0.35">
      <c r="B5708" s="84">
        <v>5663</v>
      </c>
      <c r="C5708" s="113">
        <v>63.464837668729487</v>
      </c>
      <c r="D5708" s="250"/>
      <c r="F5708" s="250"/>
    </row>
    <row r="5709" spans="2:6" x14ac:dyDescent="0.35">
      <c r="B5709" s="84">
        <v>5664</v>
      </c>
      <c r="C5709" s="113">
        <v>57.907294239817624</v>
      </c>
      <c r="D5709" s="250"/>
      <c r="F5709" s="250"/>
    </row>
    <row r="5710" spans="2:6" x14ac:dyDescent="0.35">
      <c r="B5710" s="84">
        <v>5665</v>
      </c>
      <c r="C5710" s="113">
        <v>57.320172979360322</v>
      </c>
      <c r="D5710" s="250"/>
      <c r="F5710" s="250"/>
    </row>
    <row r="5711" spans="2:6" x14ac:dyDescent="0.35">
      <c r="B5711" s="84">
        <v>5666</v>
      </c>
      <c r="C5711" s="113">
        <v>52.705648990538968</v>
      </c>
      <c r="D5711" s="250"/>
      <c r="F5711" s="250"/>
    </row>
    <row r="5712" spans="2:6" x14ac:dyDescent="0.35">
      <c r="B5712" s="84">
        <v>5667</v>
      </c>
      <c r="C5712" s="113">
        <v>51.392875435095299</v>
      </c>
      <c r="D5712" s="250"/>
      <c r="F5712" s="250"/>
    </row>
    <row r="5713" spans="2:6" x14ac:dyDescent="0.35">
      <c r="B5713" s="84">
        <v>5668</v>
      </c>
      <c r="C5713" s="113">
        <v>52.999574494371778</v>
      </c>
      <c r="D5713" s="250"/>
      <c r="F5713" s="250"/>
    </row>
    <row r="5714" spans="2:6" x14ac:dyDescent="0.35">
      <c r="B5714" s="84">
        <v>5669</v>
      </c>
      <c r="C5714" s="113">
        <v>57.964049343874763</v>
      </c>
      <c r="D5714" s="250"/>
      <c r="F5714" s="250"/>
    </row>
    <row r="5715" spans="2:6" x14ac:dyDescent="0.35">
      <c r="B5715" s="84">
        <v>5670</v>
      </c>
      <c r="C5715" s="113">
        <v>68.18973103764003</v>
      </c>
      <c r="D5715" s="250"/>
      <c r="F5715" s="250"/>
    </row>
    <row r="5716" spans="2:6" x14ac:dyDescent="0.35">
      <c r="B5716" s="84">
        <v>5671</v>
      </c>
      <c r="C5716" s="113">
        <v>68.38676738386657</v>
      </c>
      <c r="D5716" s="250"/>
      <c r="F5716" s="250"/>
    </row>
    <row r="5717" spans="2:6" x14ac:dyDescent="0.35">
      <c r="B5717" s="84">
        <v>5672</v>
      </c>
      <c r="C5717" s="113">
        <v>61.19580098689196</v>
      </c>
      <c r="D5717" s="250"/>
      <c r="F5717" s="250"/>
    </row>
    <row r="5718" spans="2:6" x14ac:dyDescent="0.35">
      <c r="B5718" s="84">
        <v>5673</v>
      </c>
      <c r="C5718" s="113">
        <v>62.343245439114803</v>
      </c>
      <c r="D5718" s="250"/>
      <c r="F5718" s="250"/>
    </row>
    <row r="5719" spans="2:6" x14ac:dyDescent="0.35">
      <c r="B5719" s="84">
        <v>5674</v>
      </c>
      <c r="C5719" s="113">
        <v>65.435691818062551</v>
      </c>
      <c r="D5719" s="250"/>
      <c r="F5719" s="250"/>
    </row>
    <row r="5720" spans="2:6" x14ac:dyDescent="0.35">
      <c r="B5720" s="84">
        <v>5675</v>
      </c>
      <c r="C5720" s="113">
        <v>68.253058166689939</v>
      </c>
      <c r="D5720" s="250"/>
      <c r="F5720" s="250"/>
    </row>
    <row r="5721" spans="2:6" x14ac:dyDescent="0.35">
      <c r="B5721" s="84">
        <v>5676</v>
      </c>
      <c r="C5721" s="113">
        <v>72.745787937973034</v>
      </c>
      <c r="D5721" s="250"/>
      <c r="F5721" s="250"/>
    </row>
    <row r="5722" spans="2:6" x14ac:dyDescent="0.35">
      <c r="B5722" s="84">
        <v>5677</v>
      </c>
      <c r="C5722" s="113">
        <v>76.065595102573639</v>
      </c>
      <c r="D5722" s="250"/>
      <c r="F5722" s="250"/>
    </row>
    <row r="5723" spans="2:6" x14ac:dyDescent="0.35">
      <c r="B5723" s="84">
        <v>5678</v>
      </c>
      <c r="C5723" s="113">
        <v>79.32348463397696</v>
      </c>
      <c r="D5723" s="250"/>
      <c r="F5723" s="250"/>
    </row>
    <row r="5724" spans="2:6" x14ac:dyDescent="0.35">
      <c r="B5724" s="84">
        <v>5679</v>
      </c>
      <c r="C5724" s="113">
        <v>86.160118987271161</v>
      </c>
      <c r="D5724" s="250"/>
      <c r="F5724" s="250"/>
    </row>
    <row r="5725" spans="2:6" x14ac:dyDescent="0.35">
      <c r="B5725" s="84">
        <v>5680</v>
      </c>
      <c r="C5725" s="113">
        <v>93.110436090256187</v>
      </c>
      <c r="D5725" s="250"/>
      <c r="F5725" s="250"/>
    </row>
    <row r="5726" spans="2:6" x14ac:dyDescent="0.35">
      <c r="B5726" s="84">
        <v>5681</v>
      </c>
      <c r="C5726" s="113">
        <v>87.832466783719056</v>
      </c>
      <c r="D5726" s="250"/>
      <c r="F5726" s="250"/>
    </row>
    <row r="5727" spans="2:6" x14ac:dyDescent="0.35">
      <c r="B5727" s="84">
        <v>5682</v>
      </c>
      <c r="C5727" s="113">
        <v>89.20843130079956</v>
      </c>
      <c r="D5727" s="250"/>
      <c r="F5727" s="250"/>
    </row>
    <row r="5728" spans="2:6" x14ac:dyDescent="0.35">
      <c r="B5728" s="84">
        <v>5683</v>
      </c>
      <c r="C5728" s="113">
        <v>85.086378237780735</v>
      </c>
      <c r="D5728" s="250"/>
      <c r="F5728" s="250"/>
    </row>
    <row r="5729" spans="2:6" x14ac:dyDescent="0.35">
      <c r="B5729" s="84">
        <v>5684</v>
      </c>
      <c r="C5729" s="113">
        <v>81.39775813549565</v>
      </c>
      <c r="D5729" s="250"/>
      <c r="F5729" s="250"/>
    </row>
    <row r="5730" spans="2:6" x14ac:dyDescent="0.35">
      <c r="B5730" s="84">
        <v>5685</v>
      </c>
      <c r="C5730" s="113">
        <v>71.211166363836796</v>
      </c>
      <c r="D5730" s="250"/>
      <c r="F5730" s="250"/>
    </row>
    <row r="5731" spans="2:6" x14ac:dyDescent="0.35">
      <c r="B5731" s="84">
        <v>5686</v>
      </c>
      <c r="C5731" s="113">
        <v>67.299455912640681</v>
      </c>
      <c r="D5731" s="250"/>
      <c r="F5731" s="250"/>
    </row>
    <row r="5732" spans="2:6" x14ac:dyDescent="0.35">
      <c r="B5732" s="84">
        <v>5687</v>
      </c>
      <c r="C5732" s="113">
        <v>62.96670904292619</v>
      </c>
      <c r="D5732" s="250"/>
      <c r="F5732" s="250"/>
    </row>
    <row r="5733" spans="2:6" x14ac:dyDescent="0.35">
      <c r="B5733" s="84">
        <v>5688</v>
      </c>
      <c r="C5733" s="113">
        <v>60.912673883158185</v>
      </c>
      <c r="D5733" s="250"/>
      <c r="F5733" s="250"/>
    </row>
    <row r="5734" spans="2:6" x14ac:dyDescent="0.35">
      <c r="B5734" s="84">
        <v>5689</v>
      </c>
      <c r="C5734" s="113">
        <v>59.656601486081307</v>
      </c>
      <c r="D5734" s="250"/>
      <c r="F5734" s="250"/>
    </row>
    <row r="5735" spans="2:6" x14ac:dyDescent="0.35">
      <c r="B5735" s="84">
        <v>5690</v>
      </c>
      <c r="C5735" s="113">
        <v>53.397064856992543</v>
      </c>
      <c r="D5735" s="250"/>
      <c r="F5735" s="250"/>
    </row>
    <row r="5736" spans="2:6" x14ac:dyDescent="0.35">
      <c r="B5736" s="84">
        <v>5691</v>
      </c>
      <c r="C5736" s="113">
        <v>50.570963860802408</v>
      </c>
      <c r="D5736" s="250"/>
      <c r="F5736" s="250"/>
    </row>
    <row r="5737" spans="2:6" x14ac:dyDescent="0.35">
      <c r="B5737" s="84">
        <v>5692</v>
      </c>
      <c r="C5737" s="113">
        <v>52.951798935358887</v>
      </c>
      <c r="D5737" s="250"/>
      <c r="F5737" s="250"/>
    </row>
    <row r="5738" spans="2:6" x14ac:dyDescent="0.35">
      <c r="B5738" s="84">
        <v>5693</v>
      </c>
      <c r="C5738" s="113">
        <v>59.732284844499119</v>
      </c>
      <c r="D5738" s="250"/>
      <c r="F5738" s="250"/>
    </row>
    <row r="5739" spans="2:6" x14ac:dyDescent="0.35">
      <c r="B5739" s="84">
        <v>5694</v>
      </c>
      <c r="C5739" s="113">
        <v>68.225034395579911</v>
      </c>
      <c r="D5739" s="250"/>
      <c r="F5739" s="250"/>
    </row>
    <row r="5740" spans="2:6" x14ac:dyDescent="0.35">
      <c r="B5740" s="84">
        <v>5695</v>
      </c>
      <c r="C5740" s="113">
        <v>67.727947926696743</v>
      </c>
      <c r="D5740" s="250"/>
      <c r="F5740" s="250"/>
    </row>
    <row r="5741" spans="2:6" x14ac:dyDescent="0.35">
      <c r="B5741" s="84">
        <v>5696</v>
      </c>
      <c r="C5741" s="113">
        <v>61.230760147706569</v>
      </c>
      <c r="D5741" s="250"/>
      <c r="F5741" s="250"/>
    </row>
    <row r="5742" spans="2:6" x14ac:dyDescent="0.35">
      <c r="B5742" s="84">
        <v>5697</v>
      </c>
      <c r="C5742" s="113">
        <v>62.700069093908766</v>
      </c>
      <c r="D5742" s="250"/>
      <c r="F5742" s="250"/>
    </row>
    <row r="5743" spans="2:6" x14ac:dyDescent="0.35">
      <c r="B5743" s="84">
        <v>5698</v>
      </c>
      <c r="C5743" s="113">
        <v>65.136029756634457</v>
      </c>
      <c r="D5743" s="250"/>
      <c r="F5743" s="250"/>
    </row>
    <row r="5744" spans="2:6" x14ac:dyDescent="0.35">
      <c r="B5744" s="84">
        <v>5699</v>
      </c>
      <c r="C5744" s="113">
        <v>70.458226531151155</v>
      </c>
      <c r="D5744" s="250"/>
      <c r="F5744" s="250"/>
    </row>
    <row r="5745" spans="2:6" x14ac:dyDescent="0.35">
      <c r="B5745" s="84">
        <v>5700</v>
      </c>
      <c r="C5745" s="113">
        <v>75.570208996337385</v>
      </c>
      <c r="D5745" s="250"/>
      <c r="F5745" s="250"/>
    </row>
    <row r="5746" spans="2:6" x14ac:dyDescent="0.35">
      <c r="B5746" s="84">
        <v>5701</v>
      </c>
      <c r="C5746" s="113">
        <v>76.013057230484549</v>
      </c>
      <c r="D5746" s="250"/>
      <c r="F5746" s="250"/>
    </row>
    <row r="5747" spans="2:6" x14ac:dyDescent="0.35">
      <c r="B5747" s="84">
        <v>5702</v>
      </c>
      <c r="C5747" s="113">
        <v>82.467252330543573</v>
      </c>
      <c r="D5747" s="250"/>
      <c r="F5747" s="250"/>
    </row>
    <row r="5748" spans="2:6" x14ac:dyDescent="0.35">
      <c r="B5748" s="84">
        <v>5703</v>
      </c>
      <c r="C5748" s="113">
        <v>90.623712337780205</v>
      </c>
      <c r="D5748" s="250"/>
      <c r="F5748" s="250"/>
    </row>
    <row r="5749" spans="2:6" x14ac:dyDescent="0.35">
      <c r="B5749" s="84">
        <v>5704</v>
      </c>
      <c r="C5749" s="113">
        <v>98.883550042919893</v>
      </c>
      <c r="D5749" s="250"/>
      <c r="F5749" s="250"/>
    </row>
    <row r="5750" spans="2:6" x14ac:dyDescent="0.35">
      <c r="B5750" s="84">
        <v>5705</v>
      </c>
      <c r="C5750" s="113">
        <v>98.505429462984438</v>
      </c>
      <c r="D5750" s="250"/>
      <c r="F5750" s="250"/>
    </row>
    <row r="5751" spans="2:6" x14ac:dyDescent="0.35">
      <c r="B5751" s="84">
        <v>5706</v>
      </c>
      <c r="C5751" s="113">
        <v>101.0952109102378</v>
      </c>
      <c r="D5751" s="250"/>
      <c r="F5751" s="250"/>
    </row>
    <row r="5752" spans="2:6" x14ac:dyDescent="0.35">
      <c r="B5752" s="84">
        <v>5707</v>
      </c>
      <c r="C5752" s="113">
        <v>89.96873117150642</v>
      </c>
      <c r="D5752" s="250"/>
      <c r="F5752" s="250"/>
    </row>
    <row r="5753" spans="2:6" x14ac:dyDescent="0.35">
      <c r="B5753" s="84">
        <v>5708</v>
      </c>
      <c r="C5753" s="113">
        <v>79.29405676754871</v>
      </c>
      <c r="D5753" s="250"/>
      <c r="F5753" s="250"/>
    </row>
    <row r="5754" spans="2:6" x14ac:dyDescent="0.35">
      <c r="B5754" s="84">
        <v>5709</v>
      </c>
      <c r="C5754" s="113">
        <v>67.891340741255775</v>
      </c>
      <c r="D5754" s="250"/>
      <c r="F5754" s="250"/>
    </row>
    <row r="5755" spans="2:6" x14ac:dyDescent="0.35">
      <c r="B5755" s="84">
        <v>5710</v>
      </c>
      <c r="C5755" s="113">
        <v>63.959934063341279</v>
      </c>
      <c r="D5755" s="250"/>
      <c r="F5755" s="250"/>
    </row>
    <row r="5756" spans="2:6" x14ac:dyDescent="0.35">
      <c r="B5756" s="84">
        <v>5711</v>
      </c>
      <c r="C5756" s="113">
        <v>62.569579641287774</v>
      </c>
      <c r="D5756" s="250"/>
      <c r="F5756" s="250"/>
    </row>
    <row r="5757" spans="2:6" x14ac:dyDescent="0.35">
      <c r="B5757" s="84">
        <v>5712</v>
      </c>
      <c r="C5757" s="113">
        <v>59.969686557349966</v>
      </c>
      <c r="D5757" s="250"/>
      <c r="F5757" s="250"/>
    </row>
    <row r="5758" spans="2:6" x14ac:dyDescent="0.35">
      <c r="B5758" s="84">
        <v>5713</v>
      </c>
      <c r="C5758" s="113">
        <v>56.252041951901319</v>
      </c>
      <c r="D5758" s="250"/>
      <c r="F5758" s="250"/>
    </row>
    <row r="5759" spans="2:6" x14ac:dyDescent="0.35">
      <c r="B5759" s="84">
        <v>5714</v>
      </c>
      <c r="C5759" s="113">
        <v>50.455602765414611</v>
      </c>
      <c r="D5759" s="250"/>
      <c r="F5759" s="250"/>
    </row>
    <row r="5760" spans="2:6" x14ac:dyDescent="0.35">
      <c r="B5760" s="84">
        <v>5715</v>
      </c>
      <c r="C5760" s="113">
        <v>49.106832446040848</v>
      </c>
      <c r="D5760" s="250"/>
      <c r="F5760" s="250"/>
    </row>
    <row r="5761" spans="2:6" x14ac:dyDescent="0.35">
      <c r="B5761" s="84">
        <v>5716</v>
      </c>
      <c r="C5761" s="113">
        <v>50.197911883089176</v>
      </c>
      <c r="D5761" s="250"/>
      <c r="F5761" s="250"/>
    </row>
    <row r="5762" spans="2:6" x14ac:dyDescent="0.35">
      <c r="B5762" s="84">
        <v>5717</v>
      </c>
      <c r="C5762" s="113">
        <v>58.679266487483012</v>
      </c>
      <c r="D5762" s="250"/>
      <c r="F5762" s="250"/>
    </row>
    <row r="5763" spans="2:6" x14ac:dyDescent="0.35">
      <c r="B5763" s="84">
        <v>5718</v>
      </c>
      <c r="C5763" s="113">
        <v>65.020578105313916</v>
      </c>
      <c r="D5763" s="250"/>
      <c r="F5763" s="250"/>
    </row>
    <row r="5764" spans="2:6" x14ac:dyDescent="0.35">
      <c r="B5764" s="84">
        <v>5719</v>
      </c>
      <c r="C5764" s="113">
        <v>64.858433902474729</v>
      </c>
      <c r="D5764" s="250"/>
      <c r="F5764" s="250"/>
    </row>
    <row r="5765" spans="2:6" x14ac:dyDescent="0.35">
      <c r="B5765" s="84">
        <v>5720</v>
      </c>
      <c r="C5765" s="113">
        <v>59.384795370601722</v>
      </c>
      <c r="D5765" s="250"/>
      <c r="F5765" s="250"/>
    </row>
    <row r="5766" spans="2:6" x14ac:dyDescent="0.35">
      <c r="B5766" s="84">
        <v>5721</v>
      </c>
      <c r="C5766" s="113">
        <v>60.685998982324769</v>
      </c>
      <c r="D5766" s="250"/>
      <c r="F5766" s="250"/>
    </row>
    <row r="5767" spans="2:6" x14ac:dyDescent="0.35">
      <c r="B5767" s="84">
        <v>5722</v>
      </c>
      <c r="C5767" s="113">
        <v>66.869567660882794</v>
      </c>
      <c r="D5767" s="250"/>
      <c r="F5767" s="250"/>
    </row>
    <row r="5768" spans="2:6" x14ac:dyDescent="0.35">
      <c r="B5768" s="84">
        <v>5723</v>
      </c>
      <c r="C5768" s="113">
        <v>71.541229983184735</v>
      </c>
      <c r="D5768" s="250"/>
      <c r="F5768" s="250"/>
    </row>
    <row r="5769" spans="2:6" x14ac:dyDescent="0.35">
      <c r="B5769" s="84">
        <v>5724</v>
      </c>
      <c r="C5769" s="113">
        <v>80.650761594535794</v>
      </c>
      <c r="D5769" s="250"/>
      <c r="F5769" s="250"/>
    </row>
    <row r="5770" spans="2:6" x14ac:dyDescent="0.35">
      <c r="B5770" s="84">
        <v>5725</v>
      </c>
      <c r="C5770" s="113">
        <v>79.19094916793361</v>
      </c>
      <c r="D5770" s="250"/>
      <c r="F5770" s="250"/>
    </row>
    <row r="5771" spans="2:6" x14ac:dyDescent="0.35">
      <c r="B5771" s="84">
        <v>5726</v>
      </c>
      <c r="C5771" s="113">
        <v>81.846266555845034</v>
      </c>
      <c r="D5771" s="250"/>
      <c r="F5771" s="250"/>
    </row>
    <row r="5772" spans="2:6" x14ac:dyDescent="0.35">
      <c r="B5772" s="84">
        <v>5727</v>
      </c>
      <c r="C5772" s="113">
        <v>86.004840728154662</v>
      </c>
      <c r="D5772" s="250"/>
      <c r="F5772" s="250"/>
    </row>
    <row r="5773" spans="2:6" x14ac:dyDescent="0.35">
      <c r="B5773" s="84">
        <v>5728</v>
      </c>
      <c r="C5773" s="113">
        <v>93.581874247654071</v>
      </c>
      <c r="D5773" s="250"/>
      <c r="F5773" s="250"/>
    </row>
    <row r="5774" spans="2:6" x14ac:dyDescent="0.35">
      <c r="B5774" s="84">
        <v>5729</v>
      </c>
      <c r="C5774" s="113">
        <v>92.327205882474559</v>
      </c>
      <c r="D5774" s="250"/>
      <c r="F5774" s="250"/>
    </row>
    <row r="5775" spans="2:6" x14ac:dyDescent="0.35">
      <c r="B5775" s="84">
        <v>5730</v>
      </c>
      <c r="C5775" s="113">
        <v>96.219151315248155</v>
      </c>
      <c r="D5775" s="250"/>
      <c r="F5775" s="250"/>
    </row>
    <row r="5776" spans="2:6" x14ac:dyDescent="0.35">
      <c r="B5776" s="84">
        <v>5731</v>
      </c>
      <c r="C5776" s="113">
        <v>92.320940948046953</v>
      </c>
      <c r="D5776" s="250"/>
      <c r="F5776" s="250"/>
    </row>
    <row r="5777" spans="2:6" x14ac:dyDescent="0.35">
      <c r="B5777" s="84">
        <v>5732</v>
      </c>
      <c r="C5777" s="113">
        <v>78.917864109556334</v>
      </c>
      <c r="D5777" s="250"/>
      <c r="F5777" s="250"/>
    </row>
    <row r="5778" spans="2:6" x14ac:dyDescent="0.35">
      <c r="B5778" s="84">
        <v>5733</v>
      </c>
      <c r="C5778" s="113">
        <v>65.926719334238115</v>
      </c>
      <c r="D5778" s="250"/>
      <c r="F5778" s="250"/>
    </row>
    <row r="5779" spans="2:6" x14ac:dyDescent="0.35">
      <c r="B5779" s="84">
        <v>5734</v>
      </c>
      <c r="C5779" s="113">
        <v>67.153562808559784</v>
      </c>
      <c r="D5779" s="250"/>
      <c r="F5779" s="250"/>
    </row>
    <row r="5780" spans="2:6" x14ac:dyDescent="0.35">
      <c r="B5780" s="84">
        <v>5735</v>
      </c>
      <c r="C5780" s="113">
        <v>64.484772198679877</v>
      </c>
      <c r="D5780" s="250"/>
      <c r="F5780" s="250"/>
    </row>
    <row r="5781" spans="2:6" x14ac:dyDescent="0.35">
      <c r="B5781" s="84">
        <v>5736</v>
      </c>
      <c r="C5781" s="113">
        <v>60.006154468280663</v>
      </c>
      <c r="D5781" s="250"/>
      <c r="F5781" s="250"/>
    </row>
    <row r="5782" spans="2:6" x14ac:dyDescent="0.35">
      <c r="B5782" s="84">
        <v>5737</v>
      </c>
      <c r="C5782" s="113">
        <v>57.262561268122255</v>
      </c>
      <c r="D5782" s="250"/>
      <c r="F5782" s="250"/>
    </row>
    <row r="5783" spans="2:6" x14ac:dyDescent="0.35">
      <c r="B5783" s="84">
        <v>5738</v>
      </c>
      <c r="C5783" s="113">
        <v>51.838047935483964</v>
      </c>
      <c r="D5783" s="250"/>
      <c r="F5783" s="250"/>
    </row>
    <row r="5784" spans="2:6" x14ac:dyDescent="0.35">
      <c r="B5784" s="84">
        <v>5739</v>
      </c>
      <c r="C5784" s="113">
        <v>50.546696120071474</v>
      </c>
      <c r="D5784" s="250"/>
      <c r="F5784" s="250"/>
    </row>
    <row r="5785" spans="2:6" x14ac:dyDescent="0.35">
      <c r="B5785" s="84">
        <v>5740</v>
      </c>
      <c r="C5785" s="113">
        <v>52.037522517787686</v>
      </c>
      <c r="D5785" s="250"/>
      <c r="F5785" s="250"/>
    </row>
    <row r="5786" spans="2:6" x14ac:dyDescent="0.35">
      <c r="B5786" s="84">
        <v>5741</v>
      </c>
      <c r="C5786" s="113">
        <v>59.841099247929755</v>
      </c>
      <c r="D5786" s="250"/>
      <c r="F5786" s="250"/>
    </row>
    <row r="5787" spans="2:6" x14ac:dyDescent="0.35">
      <c r="B5787" s="84">
        <v>5742</v>
      </c>
      <c r="C5787" s="113">
        <v>62.302563781977923</v>
      </c>
      <c r="D5787" s="250"/>
      <c r="F5787" s="250"/>
    </row>
    <row r="5788" spans="2:6" x14ac:dyDescent="0.35">
      <c r="B5788" s="84">
        <v>5743</v>
      </c>
      <c r="C5788" s="113">
        <v>63.950296368018428</v>
      </c>
      <c r="D5788" s="250"/>
      <c r="F5788" s="250"/>
    </row>
    <row r="5789" spans="2:6" x14ac:dyDescent="0.35">
      <c r="B5789" s="84">
        <v>5744</v>
      </c>
      <c r="C5789" s="113">
        <v>60.674160554897142</v>
      </c>
      <c r="D5789" s="250"/>
      <c r="F5789" s="250"/>
    </row>
    <row r="5790" spans="2:6" x14ac:dyDescent="0.35">
      <c r="B5790" s="84">
        <v>5745</v>
      </c>
      <c r="C5790" s="113">
        <v>63.707997973523497</v>
      </c>
      <c r="D5790" s="250"/>
      <c r="F5790" s="250"/>
    </row>
    <row r="5791" spans="2:6" x14ac:dyDescent="0.35">
      <c r="B5791" s="84">
        <v>5746</v>
      </c>
      <c r="C5791" s="113">
        <v>65.862074766820598</v>
      </c>
      <c r="D5791" s="250"/>
      <c r="F5791" s="250"/>
    </row>
    <row r="5792" spans="2:6" x14ac:dyDescent="0.35">
      <c r="B5792" s="84">
        <v>5747</v>
      </c>
      <c r="C5792" s="113">
        <v>69.705665004124398</v>
      </c>
      <c r="D5792" s="250"/>
      <c r="F5792" s="250"/>
    </row>
    <row r="5793" spans="2:6" x14ac:dyDescent="0.35">
      <c r="B5793" s="84">
        <v>5748</v>
      </c>
      <c r="C5793" s="113">
        <v>73.655878100937358</v>
      </c>
      <c r="D5793" s="250"/>
      <c r="F5793" s="250"/>
    </row>
    <row r="5794" spans="2:6" x14ac:dyDescent="0.35">
      <c r="B5794" s="84">
        <v>5749</v>
      </c>
      <c r="C5794" s="113">
        <v>76.928222716908451</v>
      </c>
      <c r="D5794" s="250"/>
      <c r="F5794" s="250"/>
    </row>
    <row r="5795" spans="2:6" x14ac:dyDescent="0.35">
      <c r="B5795" s="84">
        <v>5750</v>
      </c>
      <c r="C5795" s="113">
        <v>85.497227439883446</v>
      </c>
      <c r="D5795" s="250"/>
      <c r="F5795" s="250"/>
    </row>
    <row r="5796" spans="2:6" x14ac:dyDescent="0.35">
      <c r="B5796" s="84">
        <v>5751</v>
      </c>
      <c r="C5796" s="113">
        <v>92.114091256826612</v>
      </c>
      <c r="D5796" s="250"/>
      <c r="F5796" s="250"/>
    </row>
    <row r="5797" spans="2:6" x14ac:dyDescent="0.35">
      <c r="B5797" s="84">
        <v>5752</v>
      </c>
      <c r="C5797" s="113">
        <v>96.135768256284777</v>
      </c>
      <c r="D5797" s="250"/>
      <c r="F5797" s="250"/>
    </row>
    <row r="5798" spans="2:6" x14ac:dyDescent="0.35">
      <c r="B5798" s="84">
        <v>5753</v>
      </c>
      <c r="C5798" s="113">
        <v>93.278528871915569</v>
      </c>
      <c r="D5798" s="250"/>
      <c r="F5798" s="250"/>
    </row>
    <row r="5799" spans="2:6" x14ac:dyDescent="0.35">
      <c r="B5799" s="84">
        <v>5754</v>
      </c>
      <c r="C5799" s="113">
        <v>92.713539258679035</v>
      </c>
      <c r="D5799" s="250"/>
      <c r="F5799" s="250"/>
    </row>
    <row r="5800" spans="2:6" x14ac:dyDescent="0.35">
      <c r="B5800" s="84">
        <v>5755</v>
      </c>
      <c r="C5800" s="113">
        <v>87.070667513324722</v>
      </c>
      <c r="D5800" s="250"/>
      <c r="F5800" s="250"/>
    </row>
    <row r="5801" spans="2:6" x14ac:dyDescent="0.35">
      <c r="B5801" s="84">
        <v>5756</v>
      </c>
      <c r="C5801" s="113">
        <v>76.659200467685707</v>
      </c>
      <c r="D5801" s="250"/>
      <c r="F5801" s="250"/>
    </row>
    <row r="5802" spans="2:6" x14ac:dyDescent="0.35">
      <c r="B5802" s="84">
        <v>5757</v>
      </c>
      <c r="C5802" s="113">
        <v>66.603457894702615</v>
      </c>
      <c r="D5802" s="250"/>
      <c r="F5802" s="250"/>
    </row>
    <row r="5803" spans="2:6" x14ac:dyDescent="0.35">
      <c r="B5803" s="84">
        <v>5758</v>
      </c>
      <c r="C5803" s="113">
        <v>67.518014307104394</v>
      </c>
      <c r="D5803" s="250"/>
      <c r="F5803" s="250"/>
    </row>
    <row r="5804" spans="2:6" x14ac:dyDescent="0.35">
      <c r="B5804" s="84">
        <v>5759</v>
      </c>
      <c r="C5804" s="113">
        <v>65.194303640116644</v>
      </c>
      <c r="D5804" s="250"/>
      <c r="F5804" s="250"/>
    </row>
    <row r="5805" spans="2:6" x14ac:dyDescent="0.35">
      <c r="B5805" s="84">
        <v>5760</v>
      </c>
      <c r="C5805" s="113">
        <v>60.492578052575745</v>
      </c>
      <c r="D5805" s="250"/>
      <c r="F5805" s="250"/>
    </row>
    <row r="5806" spans="2:6" x14ac:dyDescent="0.35">
      <c r="B5806" s="84">
        <v>5761</v>
      </c>
      <c r="C5806" s="113">
        <v>61.265668997373233</v>
      </c>
      <c r="D5806" s="250"/>
      <c r="F5806" s="250"/>
    </row>
    <row r="5807" spans="2:6" x14ac:dyDescent="0.35">
      <c r="B5807" s="84">
        <v>5762</v>
      </c>
      <c r="C5807" s="113">
        <v>55.799084661921796</v>
      </c>
      <c r="D5807" s="250"/>
      <c r="F5807" s="250"/>
    </row>
    <row r="5808" spans="2:6" x14ac:dyDescent="0.35">
      <c r="B5808" s="84">
        <v>5763</v>
      </c>
      <c r="C5808" s="113">
        <v>53.912935910185467</v>
      </c>
      <c r="D5808" s="250"/>
      <c r="F5808" s="250"/>
    </row>
    <row r="5809" spans="2:6" x14ac:dyDescent="0.35">
      <c r="B5809" s="84">
        <v>5764</v>
      </c>
      <c r="C5809" s="113">
        <v>53.885144178770474</v>
      </c>
      <c r="D5809" s="250"/>
      <c r="F5809" s="250"/>
    </row>
    <row r="5810" spans="2:6" x14ac:dyDescent="0.35">
      <c r="B5810" s="84">
        <v>5765</v>
      </c>
      <c r="C5810" s="113">
        <v>57.752305045204785</v>
      </c>
      <c r="D5810" s="250"/>
      <c r="F5810" s="250"/>
    </row>
    <row r="5811" spans="2:6" x14ac:dyDescent="0.35">
      <c r="B5811" s="84">
        <v>5766</v>
      </c>
      <c r="C5811" s="113">
        <v>57.737756353591557</v>
      </c>
      <c r="D5811" s="250"/>
      <c r="F5811" s="250"/>
    </row>
    <row r="5812" spans="2:6" x14ac:dyDescent="0.35">
      <c r="B5812" s="84">
        <v>5767</v>
      </c>
      <c r="C5812" s="113">
        <v>57.190833317020612</v>
      </c>
      <c r="D5812" s="250"/>
      <c r="F5812" s="250"/>
    </row>
    <row r="5813" spans="2:6" x14ac:dyDescent="0.35">
      <c r="B5813" s="84">
        <v>5768</v>
      </c>
      <c r="C5813" s="113">
        <v>51.901610381606091</v>
      </c>
      <c r="D5813" s="250"/>
      <c r="F5813" s="250"/>
    </row>
    <row r="5814" spans="2:6" x14ac:dyDescent="0.35">
      <c r="B5814" s="84">
        <v>5769</v>
      </c>
      <c r="C5814" s="113">
        <v>52.983187472646875</v>
      </c>
      <c r="D5814" s="250"/>
      <c r="F5814" s="250"/>
    </row>
    <row r="5815" spans="2:6" x14ac:dyDescent="0.35">
      <c r="B5815" s="84">
        <v>5770</v>
      </c>
      <c r="C5815" s="113">
        <v>53.73453827855225</v>
      </c>
      <c r="D5815" s="250"/>
      <c r="F5815" s="250"/>
    </row>
    <row r="5816" spans="2:6" x14ac:dyDescent="0.35">
      <c r="B5816" s="84">
        <v>5771</v>
      </c>
      <c r="C5816" s="113">
        <v>57.714227173725</v>
      </c>
      <c r="D5816" s="250"/>
      <c r="F5816" s="250"/>
    </row>
    <row r="5817" spans="2:6" x14ac:dyDescent="0.35">
      <c r="B5817" s="84">
        <v>5772</v>
      </c>
      <c r="C5817" s="113">
        <v>61.617250283638654</v>
      </c>
      <c r="D5817" s="250"/>
      <c r="F5817" s="250"/>
    </row>
    <row r="5818" spans="2:6" x14ac:dyDescent="0.35">
      <c r="B5818" s="84">
        <v>5773</v>
      </c>
      <c r="C5818" s="113">
        <v>62.516396572941524</v>
      </c>
      <c r="D5818" s="250"/>
      <c r="F5818" s="250"/>
    </row>
    <row r="5819" spans="2:6" x14ac:dyDescent="0.35">
      <c r="B5819" s="84">
        <v>5774</v>
      </c>
      <c r="C5819" s="113">
        <v>66.481735182665787</v>
      </c>
      <c r="D5819" s="250"/>
      <c r="F5819" s="250"/>
    </row>
    <row r="5820" spans="2:6" x14ac:dyDescent="0.35">
      <c r="B5820" s="84">
        <v>5775</v>
      </c>
      <c r="C5820" s="113">
        <v>66.805191471400363</v>
      </c>
      <c r="D5820" s="250"/>
      <c r="F5820" s="250"/>
    </row>
    <row r="5821" spans="2:6" x14ac:dyDescent="0.35">
      <c r="B5821" s="84">
        <v>5776</v>
      </c>
      <c r="C5821" s="113">
        <v>69.252998473008176</v>
      </c>
      <c r="D5821" s="250"/>
      <c r="F5821" s="250"/>
    </row>
    <row r="5822" spans="2:6" x14ac:dyDescent="0.35">
      <c r="B5822" s="84">
        <v>5777</v>
      </c>
      <c r="C5822" s="113">
        <v>67.709120463158627</v>
      </c>
      <c r="D5822" s="250"/>
      <c r="F5822" s="250"/>
    </row>
    <row r="5823" spans="2:6" x14ac:dyDescent="0.35">
      <c r="B5823" s="84">
        <v>5778</v>
      </c>
      <c r="C5823" s="113">
        <v>67.408742950374432</v>
      </c>
      <c r="D5823" s="250"/>
      <c r="F5823" s="250"/>
    </row>
    <row r="5824" spans="2:6" x14ac:dyDescent="0.35">
      <c r="B5824" s="84">
        <v>5779</v>
      </c>
      <c r="C5824" s="113">
        <v>72.904552605492128</v>
      </c>
      <c r="D5824" s="250"/>
      <c r="F5824" s="250"/>
    </row>
    <row r="5825" spans="2:6" x14ac:dyDescent="0.35">
      <c r="B5825" s="84">
        <v>5780</v>
      </c>
      <c r="C5825" s="113">
        <v>71.21413502280393</v>
      </c>
      <c r="D5825" s="250"/>
      <c r="F5825" s="250"/>
    </row>
    <row r="5826" spans="2:6" x14ac:dyDescent="0.35">
      <c r="B5826" s="84">
        <v>5781</v>
      </c>
      <c r="C5826" s="113">
        <v>60.114865782999289</v>
      </c>
      <c r="D5826" s="250"/>
      <c r="F5826" s="250"/>
    </row>
    <row r="5827" spans="2:6" x14ac:dyDescent="0.35">
      <c r="B5827" s="84">
        <v>5782</v>
      </c>
      <c r="C5827" s="113">
        <v>61.82033632365637</v>
      </c>
      <c r="D5827" s="250"/>
      <c r="F5827" s="250"/>
    </row>
    <row r="5828" spans="2:6" x14ac:dyDescent="0.35">
      <c r="B5828" s="84">
        <v>5783</v>
      </c>
      <c r="C5828" s="113">
        <v>61.618786516797122</v>
      </c>
      <c r="D5828" s="250"/>
      <c r="F5828" s="250"/>
    </row>
    <row r="5829" spans="2:6" x14ac:dyDescent="0.35">
      <c r="B5829" s="84">
        <v>5784</v>
      </c>
      <c r="C5829" s="113">
        <v>60.090105700540597</v>
      </c>
      <c r="D5829" s="250"/>
      <c r="F5829" s="250"/>
    </row>
    <row r="5830" spans="2:6" x14ac:dyDescent="0.35">
      <c r="B5830" s="84">
        <v>5785</v>
      </c>
      <c r="C5830" s="113">
        <v>58.543758013890177</v>
      </c>
      <c r="D5830" s="250"/>
      <c r="F5830" s="250"/>
    </row>
    <row r="5831" spans="2:6" x14ac:dyDescent="0.35">
      <c r="B5831" s="84">
        <v>5786</v>
      </c>
      <c r="C5831" s="113">
        <v>55.840741172096401</v>
      </c>
      <c r="D5831" s="250"/>
      <c r="F5831" s="250"/>
    </row>
    <row r="5832" spans="2:6" x14ac:dyDescent="0.35">
      <c r="B5832" s="84">
        <v>5787</v>
      </c>
      <c r="C5832" s="113">
        <v>51.851498221605006</v>
      </c>
      <c r="D5832" s="250"/>
      <c r="F5832" s="250"/>
    </row>
    <row r="5833" spans="2:6" x14ac:dyDescent="0.35">
      <c r="B5833" s="84">
        <v>5788</v>
      </c>
      <c r="C5833" s="113">
        <v>51.019652945292606</v>
      </c>
      <c r="D5833" s="250"/>
      <c r="F5833" s="250"/>
    </row>
    <row r="5834" spans="2:6" x14ac:dyDescent="0.35">
      <c r="B5834" s="84">
        <v>5789</v>
      </c>
      <c r="C5834" s="113">
        <v>54.906357139634686</v>
      </c>
      <c r="D5834" s="250"/>
      <c r="F5834" s="250"/>
    </row>
    <row r="5835" spans="2:6" x14ac:dyDescent="0.35">
      <c r="B5835" s="84">
        <v>5790</v>
      </c>
      <c r="C5835" s="113">
        <v>55.979748001063967</v>
      </c>
      <c r="D5835" s="250"/>
      <c r="F5835" s="250"/>
    </row>
    <row r="5836" spans="2:6" x14ac:dyDescent="0.35">
      <c r="B5836" s="84">
        <v>5791</v>
      </c>
      <c r="C5836" s="113">
        <v>54.858607587673347</v>
      </c>
      <c r="D5836" s="250"/>
      <c r="F5836" s="250"/>
    </row>
    <row r="5837" spans="2:6" x14ac:dyDescent="0.35">
      <c r="B5837" s="84">
        <v>5792</v>
      </c>
      <c r="C5837" s="113">
        <v>49.206786492052494</v>
      </c>
      <c r="D5837" s="250"/>
      <c r="F5837" s="250"/>
    </row>
    <row r="5838" spans="2:6" x14ac:dyDescent="0.35">
      <c r="B5838" s="84">
        <v>5793</v>
      </c>
      <c r="C5838" s="113">
        <v>53.029051083102793</v>
      </c>
      <c r="D5838" s="250"/>
      <c r="F5838" s="250"/>
    </row>
    <row r="5839" spans="2:6" x14ac:dyDescent="0.35">
      <c r="B5839" s="84">
        <v>5794</v>
      </c>
      <c r="C5839" s="113">
        <v>53.801313042623171</v>
      </c>
      <c r="D5839" s="250"/>
      <c r="F5839" s="250"/>
    </row>
    <row r="5840" spans="2:6" x14ac:dyDescent="0.35">
      <c r="B5840" s="84">
        <v>5795</v>
      </c>
      <c r="C5840" s="113">
        <v>58.572827949855991</v>
      </c>
      <c r="D5840" s="250"/>
      <c r="F5840" s="250"/>
    </row>
    <row r="5841" spans="2:6" x14ac:dyDescent="0.35">
      <c r="B5841" s="84">
        <v>5796</v>
      </c>
      <c r="C5841" s="113">
        <v>59.183370234686208</v>
      </c>
      <c r="D5841" s="250"/>
      <c r="F5841" s="250"/>
    </row>
    <row r="5842" spans="2:6" x14ac:dyDescent="0.35">
      <c r="B5842" s="84">
        <v>5797</v>
      </c>
      <c r="C5842" s="113">
        <v>59.901631936524467</v>
      </c>
      <c r="D5842" s="250"/>
      <c r="F5842" s="250"/>
    </row>
    <row r="5843" spans="2:6" x14ac:dyDescent="0.35">
      <c r="B5843" s="84">
        <v>5798</v>
      </c>
      <c r="C5843" s="113">
        <v>66.048424578322297</v>
      </c>
      <c r="D5843" s="250"/>
      <c r="F5843" s="250"/>
    </row>
    <row r="5844" spans="2:6" x14ac:dyDescent="0.35">
      <c r="B5844" s="84">
        <v>5799</v>
      </c>
      <c r="C5844" s="113">
        <v>65.344705934826223</v>
      </c>
      <c r="D5844" s="250"/>
      <c r="F5844" s="250"/>
    </row>
    <row r="5845" spans="2:6" x14ac:dyDescent="0.35">
      <c r="B5845" s="84">
        <v>5800</v>
      </c>
      <c r="C5845" s="113">
        <v>70.869229618518645</v>
      </c>
      <c r="D5845" s="250"/>
      <c r="F5845" s="250"/>
    </row>
    <row r="5846" spans="2:6" x14ac:dyDescent="0.35">
      <c r="B5846" s="84">
        <v>5801</v>
      </c>
      <c r="C5846" s="113">
        <v>67.508588924626594</v>
      </c>
      <c r="D5846" s="250"/>
      <c r="F5846" s="250"/>
    </row>
    <row r="5847" spans="2:6" x14ac:dyDescent="0.35">
      <c r="B5847" s="84">
        <v>5802</v>
      </c>
      <c r="C5847" s="113">
        <v>71.146181622944766</v>
      </c>
      <c r="D5847" s="250"/>
      <c r="F5847" s="250"/>
    </row>
    <row r="5848" spans="2:6" x14ac:dyDescent="0.35">
      <c r="B5848" s="84">
        <v>5803</v>
      </c>
      <c r="C5848" s="113">
        <v>74.597299092079524</v>
      </c>
      <c r="D5848" s="250"/>
      <c r="F5848" s="250"/>
    </row>
    <row r="5849" spans="2:6" x14ac:dyDescent="0.35">
      <c r="B5849" s="84">
        <v>5804</v>
      </c>
      <c r="C5849" s="113">
        <v>69.435526386140268</v>
      </c>
      <c r="D5849" s="250"/>
      <c r="F5849" s="250"/>
    </row>
    <row r="5850" spans="2:6" x14ac:dyDescent="0.35">
      <c r="B5850" s="84">
        <v>5805</v>
      </c>
      <c r="C5850" s="113">
        <v>59.295455285843474</v>
      </c>
      <c r="D5850" s="250"/>
      <c r="F5850" s="250"/>
    </row>
    <row r="5851" spans="2:6" x14ac:dyDescent="0.35">
      <c r="B5851" s="84">
        <v>5806</v>
      </c>
      <c r="C5851" s="113">
        <v>61.82199429421059</v>
      </c>
      <c r="D5851" s="250"/>
      <c r="F5851" s="250"/>
    </row>
    <row r="5852" spans="2:6" x14ac:dyDescent="0.35">
      <c r="B5852" s="84">
        <v>5807</v>
      </c>
      <c r="C5852" s="113">
        <v>60.988840604723983</v>
      </c>
      <c r="D5852" s="250"/>
      <c r="F5852" s="250"/>
    </row>
    <row r="5853" spans="2:6" x14ac:dyDescent="0.35">
      <c r="B5853" s="84">
        <v>5808</v>
      </c>
      <c r="C5853" s="113">
        <v>52.971733473819562</v>
      </c>
      <c r="D5853" s="250"/>
      <c r="F5853" s="250"/>
    </row>
    <row r="5854" spans="2:6" x14ac:dyDescent="0.35">
      <c r="B5854" s="84">
        <v>5809</v>
      </c>
      <c r="C5854" s="113">
        <v>52.512105235205844</v>
      </c>
      <c r="D5854" s="250"/>
      <c r="F5854" s="250"/>
    </row>
    <row r="5855" spans="2:6" x14ac:dyDescent="0.35">
      <c r="B5855" s="84">
        <v>5810</v>
      </c>
      <c r="C5855" s="113">
        <v>48.600494437136085</v>
      </c>
      <c r="D5855" s="250"/>
      <c r="F5855" s="250"/>
    </row>
    <row r="5856" spans="2:6" x14ac:dyDescent="0.35">
      <c r="B5856" s="84">
        <v>5811</v>
      </c>
      <c r="C5856" s="113">
        <v>48.686381221086009</v>
      </c>
      <c r="D5856" s="250"/>
      <c r="F5856" s="250"/>
    </row>
    <row r="5857" spans="2:6" x14ac:dyDescent="0.35">
      <c r="B5857" s="84">
        <v>5812</v>
      </c>
      <c r="C5857" s="113">
        <v>49.493430772134111</v>
      </c>
      <c r="D5857" s="250"/>
      <c r="F5857" s="250"/>
    </row>
    <row r="5858" spans="2:6" x14ac:dyDescent="0.35">
      <c r="B5858" s="84">
        <v>5813</v>
      </c>
      <c r="C5858" s="113">
        <v>58.344802541044423</v>
      </c>
      <c r="D5858" s="250"/>
      <c r="F5858" s="250"/>
    </row>
    <row r="5859" spans="2:6" x14ac:dyDescent="0.35">
      <c r="B5859" s="84">
        <v>5814</v>
      </c>
      <c r="C5859" s="113">
        <v>64.375438873708177</v>
      </c>
      <c r="D5859" s="250"/>
      <c r="F5859" s="250"/>
    </row>
    <row r="5860" spans="2:6" x14ac:dyDescent="0.35">
      <c r="B5860" s="84">
        <v>5815</v>
      </c>
      <c r="C5860" s="113">
        <v>67.163993289280441</v>
      </c>
      <c r="D5860" s="250"/>
      <c r="F5860" s="250"/>
    </row>
    <row r="5861" spans="2:6" x14ac:dyDescent="0.35">
      <c r="B5861" s="84">
        <v>5816</v>
      </c>
      <c r="C5861" s="113">
        <v>59.934944052414266</v>
      </c>
      <c r="D5861" s="250"/>
      <c r="F5861" s="250"/>
    </row>
    <row r="5862" spans="2:6" x14ac:dyDescent="0.35">
      <c r="B5862" s="84">
        <v>5817</v>
      </c>
      <c r="C5862" s="113">
        <v>61.186635528726242</v>
      </c>
      <c r="D5862" s="250"/>
      <c r="F5862" s="250"/>
    </row>
    <row r="5863" spans="2:6" x14ac:dyDescent="0.35">
      <c r="B5863" s="84">
        <v>5818</v>
      </c>
      <c r="C5863" s="113">
        <v>63.992918377692781</v>
      </c>
      <c r="D5863" s="250"/>
      <c r="F5863" s="250"/>
    </row>
    <row r="5864" spans="2:6" x14ac:dyDescent="0.35">
      <c r="B5864" s="84">
        <v>5819</v>
      </c>
      <c r="C5864" s="113">
        <v>66.33138418063308</v>
      </c>
      <c r="D5864" s="250"/>
      <c r="F5864" s="250"/>
    </row>
    <row r="5865" spans="2:6" x14ac:dyDescent="0.35">
      <c r="B5865" s="84">
        <v>5820</v>
      </c>
      <c r="C5865" s="113">
        <v>67.476571316675219</v>
      </c>
      <c r="D5865" s="250"/>
      <c r="F5865" s="250"/>
    </row>
    <row r="5866" spans="2:6" x14ac:dyDescent="0.35">
      <c r="B5866" s="84">
        <v>5821</v>
      </c>
      <c r="C5866" s="113">
        <v>71.593932881765667</v>
      </c>
      <c r="D5866" s="250"/>
      <c r="F5866" s="250"/>
    </row>
    <row r="5867" spans="2:6" x14ac:dyDescent="0.35">
      <c r="B5867" s="84">
        <v>5822</v>
      </c>
      <c r="C5867" s="113">
        <v>76.793539963837276</v>
      </c>
      <c r="D5867" s="250"/>
      <c r="F5867" s="250"/>
    </row>
    <row r="5868" spans="2:6" x14ac:dyDescent="0.35">
      <c r="B5868" s="84">
        <v>5823</v>
      </c>
      <c r="C5868" s="113">
        <v>79.653749161041731</v>
      </c>
      <c r="D5868" s="250"/>
      <c r="F5868" s="250"/>
    </row>
    <row r="5869" spans="2:6" x14ac:dyDescent="0.35">
      <c r="B5869" s="84">
        <v>5824</v>
      </c>
      <c r="C5869" s="113">
        <v>86.12853614912828</v>
      </c>
      <c r="D5869" s="250"/>
      <c r="F5869" s="250"/>
    </row>
    <row r="5870" spans="2:6" x14ac:dyDescent="0.35">
      <c r="B5870" s="84">
        <v>5825</v>
      </c>
      <c r="C5870" s="113">
        <v>81.738378110069178</v>
      </c>
      <c r="D5870" s="250"/>
      <c r="F5870" s="250"/>
    </row>
    <row r="5871" spans="2:6" x14ac:dyDescent="0.35">
      <c r="B5871" s="84">
        <v>5826</v>
      </c>
      <c r="C5871" s="113">
        <v>83.323926068906189</v>
      </c>
      <c r="D5871" s="250"/>
      <c r="F5871" s="250"/>
    </row>
    <row r="5872" spans="2:6" x14ac:dyDescent="0.35">
      <c r="B5872" s="84">
        <v>5827</v>
      </c>
      <c r="C5872" s="113">
        <v>79.952744973846336</v>
      </c>
      <c r="D5872" s="250"/>
      <c r="F5872" s="250"/>
    </row>
    <row r="5873" spans="2:6" x14ac:dyDescent="0.35">
      <c r="B5873" s="84">
        <v>5828</v>
      </c>
      <c r="C5873" s="113">
        <v>76.394691599278332</v>
      </c>
      <c r="D5873" s="250"/>
      <c r="F5873" s="250"/>
    </row>
    <row r="5874" spans="2:6" x14ac:dyDescent="0.35">
      <c r="B5874" s="84">
        <v>5829</v>
      </c>
      <c r="C5874" s="113">
        <v>66.305576060263178</v>
      </c>
      <c r="D5874" s="250"/>
      <c r="F5874" s="250"/>
    </row>
    <row r="5875" spans="2:6" x14ac:dyDescent="0.35">
      <c r="B5875" s="84">
        <v>5830</v>
      </c>
      <c r="C5875" s="113">
        <v>65.59458621685458</v>
      </c>
      <c r="D5875" s="250"/>
      <c r="F5875" s="250"/>
    </row>
    <row r="5876" spans="2:6" x14ac:dyDescent="0.35">
      <c r="B5876" s="84">
        <v>5831</v>
      </c>
      <c r="C5876" s="113">
        <v>62.812523021841322</v>
      </c>
      <c r="D5876" s="250"/>
      <c r="F5876" s="250"/>
    </row>
    <row r="5877" spans="2:6" x14ac:dyDescent="0.35">
      <c r="B5877" s="84">
        <v>5832</v>
      </c>
      <c r="C5877" s="113">
        <v>58.530160788027146</v>
      </c>
      <c r="D5877" s="250"/>
      <c r="F5877" s="250"/>
    </row>
    <row r="5878" spans="2:6" x14ac:dyDescent="0.35">
      <c r="B5878" s="84">
        <v>5833</v>
      </c>
      <c r="C5878" s="113">
        <v>51.557731799474382</v>
      </c>
      <c r="D5878" s="250"/>
      <c r="F5878" s="250"/>
    </row>
    <row r="5879" spans="2:6" x14ac:dyDescent="0.35">
      <c r="B5879" s="84">
        <v>5834</v>
      </c>
      <c r="C5879" s="113">
        <v>48.3909688018568</v>
      </c>
      <c r="D5879" s="250"/>
      <c r="F5879" s="250"/>
    </row>
    <row r="5880" spans="2:6" x14ac:dyDescent="0.35">
      <c r="B5880" s="84">
        <v>5835</v>
      </c>
      <c r="C5880" s="113">
        <v>47.293096651397711</v>
      </c>
      <c r="D5880" s="250"/>
      <c r="F5880" s="250"/>
    </row>
    <row r="5881" spans="2:6" x14ac:dyDescent="0.35">
      <c r="B5881" s="84">
        <v>5836</v>
      </c>
      <c r="C5881" s="113">
        <v>49.102506999911313</v>
      </c>
      <c r="D5881" s="250"/>
      <c r="F5881" s="250"/>
    </row>
    <row r="5882" spans="2:6" x14ac:dyDescent="0.35">
      <c r="B5882" s="84">
        <v>5837</v>
      </c>
      <c r="C5882" s="113">
        <v>56.815260289726645</v>
      </c>
      <c r="D5882" s="250"/>
      <c r="F5882" s="250"/>
    </row>
    <row r="5883" spans="2:6" x14ac:dyDescent="0.35">
      <c r="B5883" s="84">
        <v>5838</v>
      </c>
      <c r="C5883" s="113">
        <v>63.546130538617525</v>
      </c>
      <c r="D5883" s="250"/>
      <c r="F5883" s="250"/>
    </row>
    <row r="5884" spans="2:6" x14ac:dyDescent="0.35">
      <c r="B5884" s="84">
        <v>5839</v>
      </c>
      <c r="C5884" s="113">
        <v>64.451796818311578</v>
      </c>
      <c r="D5884" s="250"/>
      <c r="F5884" s="250"/>
    </row>
    <row r="5885" spans="2:6" x14ac:dyDescent="0.35">
      <c r="B5885" s="84">
        <v>5840</v>
      </c>
      <c r="C5885" s="113">
        <v>57.635853989439951</v>
      </c>
      <c r="D5885" s="250"/>
      <c r="F5885" s="250"/>
    </row>
    <row r="5886" spans="2:6" x14ac:dyDescent="0.35">
      <c r="B5886" s="84">
        <v>5841</v>
      </c>
      <c r="C5886" s="113">
        <v>57.141849805402181</v>
      </c>
      <c r="D5886" s="250"/>
      <c r="F5886" s="250"/>
    </row>
    <row r="5887" spans="2:6" x14ac:dyDescent="0.35">
      <c r="B5887" s="84">
        <v>5842</v>
      </c>
      <c r="C5887" s="113">
        <v>59.755982871102418</v>
      </c>
      <c r="D5887" s="250"/>
      <c r="F5887" s="250"/>
    </row>
    <row r="5888" spans="2:6" x14ac:dyDescent="0.35">
      <c r="B5888" s="84">
        <v>5843</v>
      </c>
      <c r="C5888" s="113">
        <v>62.363576672302166</v>
      </c>
      <c r="D5888" s="250"/>
      <c r="F5888" s="250"/>
    </row>
    <row r="5889" spans="2:6" x14ac:dyDescent="0.35">
      <c r="B5889" s="84">
        <v>5844</v>
      </c>
      <c r="C5889" s="113">
        <v>63.542899914767403</v>
      </c>
      <c r="D5889" s="250"/>
      <c r="F5889" s="250"/>
    </row>
    <row r="5890" spans="2:6" x14ac:dyDescent="0.35">
      <c r="B5890" s="84">
        <v>5845</v>
      </c>
      <c r="C5890" s="113">
        <v>65.410876845538226</v>
      </c>
      <c r="D5890" s="250"/>
      <c r="F5890" s="250"/>
    </row>
    <row r="5891" spans="2:6" x14ac:dyDescent="0.35">
      <c r="B5891" s="84">
        <v>5846</v>
      </c>
      <c r="C5891" s="113">
        <v>69.704498817139523</v>
      </c>
      <c r="D5891" s="250"/>
      <c r="F5891" s="250"/>
    </row>
    <row r="5892" spans="2:6" x14ac:dyDescent="0.35">
      <c r="B5892" s="84">
        <v>5847</v>
      </c>
      <c r="C5892" s="113">
        <v>74.204891925833579</v>
      </c>
      <c r="D5892" s="250"/>
      <c r="F5892" s="250"/>
    </row>
    <row r="5893" spans="2:6" x14ac:dyDescent="0.35">
      <c r="B5893" s="84">
        <v>5848</v>
      </c>
      <c r="C5893" s="113">
        <v>78.390167223029465</v>
      </c>
      <c r="D5893" s="250"/>
      <c r="F5893" s="250"/>
    </row>
    <row r="5894" spans="2:6" x14ac:dyDescent="0.35">
      <c r="B5894" s="84">
        <v>5849</v>
      </c>
      <c r="C5894" s="113">
        <v>74.839233876767381</v>
      </c>
      <c r="D5894" s="250"/>
      <c r="F5894" s="250"/>
    </row>
    <row r="5895" spans="2:6" x14ac:dyDescent="0.35">
      <c r="B5895" s="84">
        <v>5850</v>
      </c>
      <c r="C5895" s="113">
        <v>76.044646284724394</v>
      </c>
      <c r="D5895" s="250"/>
      <c r="F5895" s="250"/>
    </row>
    <row r="5896" spans="2:6" x14ac:dyDescent="0.35">
      <c r="B5896" s="84">
        <v>5851</v>
      </c>
      <c r="C5896" s="113">
        <v>78.93083399893348</v>
      </c>
      <c r="D5896" s="250"/>
      <c r="F5896" s="250"/>
    </row>
    <row r="5897" spans="2:6" x14ac:dyDescent="0.35">
      <c r="B5897" s="84">
        <v>5852</v>
      </c>
      <c r="C5897" s="113">
        <v>78.329982408040038</v>
      </c>
      <c r="D5897" s="250"/>
      <c r="F5897" s="250"/>
    </row>
    <row r="5898" spans="2:6" x14ac:dyDescent="0.35">
      <c r="B5898" s="84">
        <v>5853</v>
      </c>
      <c r="C5898" s="113">
        <v>65.323364775388342</v>
      </c>
      <c r="D5898" s="250"/>
      <c r="F5898" s="250"/>
    </row>
    <row r="5899" spans="2:6" x14ac:dyDescent="0.35">
      <c r="B5899" s="84">
        <v>5854</v>
      </c>
      <c r="C5899" s="113">
        <v>61.608808969369264</v>
      </c>
      <c r="D5899" s="250"/>
      <c r="F5899" s="250"/>
    </row>
    <row r="5900" spans="2:6" x14ac:dyDescent="0.35">
      <c r="B5900" s="84">
        <v>5855</v>
      </c>
      <c r="C5900" s="113">
        <v>60.119079981230023</v>
      </c>
      <c r="D5900" s="250"/>
      <c r="F5900" s="250"/>
    </row>
    <row r="5901" spans="2:6" x14ac:dyDescent="0.35">
      <c r="B5901" s="84">
        <v>5856</v>
      </c>
      <c r="C5901" s="113">
        <v>56.665271083715155</v>
      </c>
      <c r="D5901" s="250"/>
      <c r="F5901" s="250"/>
    </row>
    <row r="5902" spans="2:6" x14ac:dyDescent="0.35">
      <c r="B5902" s="84">
        <v>5857</v>
      </c>
      <c r="C5902" s="113">
        <v>52.982447860316256</v>
      </c>
      <c r="D5902" s="250"/>
      <c r="F5902" s="250"/>
    </row>
    <row r="5903" spans="2:6" x14ac:dyDescent="0.35">
      <c r="B5903" s="84">
        <v>5858</v>
      </c>
      <c r="C5903" s="113">
        <v>50.267311174218207</v>
      </c>
      <c r="D5903" s="250"/>
      <c r="F5903" s="250"/>
    </row>
    <row r="5904" spans="2:6" x14ac:dyDescent="0.35">
      <c r="B5904" s="84">
        <v>5859</v>
      </c>
      <c r="C5904" s="113">
        <v>48.298157720915952</v>
      </c>
      <c r="D5904" s="250"/>
      <c r="F5904" s="250"/>
    </row>
    <row r="5905" spans="2:6" x14ac:dyDescent="0.35">
      <c r="B5905" s="84">
        <v>5860</v>
      </c>
      <c r="C5905" s="113">
        <v>50.468346949457008</v>
      </c>
      <c r="D5905" s="250"/>
      <c r="F5905" s="250"/>
    </row>
    <row r="5906" spans="2:6" x14ac:dyDescent="0.35">
      <c r="B5906" s="84">
        <v>5861</v>
      </c>
      <c r="C5906" s="113">
        <v>58.208064889184044</v>
      </c>
      <c r="D5906" s="250"/>
      <c r="F5906" s="250"/>
    </row>
    <row r="5907" spans="2:6" x14ac:dyDescent="0.35">
      <c r="B5907" s="84">
        <v>5862</v>
      </c>
      <c r="C5907" s="113">
        <v>63.49191048254287</v>
      </c>
      <c r="D5907" s="250"/>
      <c r="F5907" s="250"/>
    </row>
    <row r="5908" spans="2:6" x14ac:dyDescent="0.35">
      <c r="B5908" s="84">
        <v>5863</v>
      </c>
      <c r="C5908" s="113">
        <v>63.962657299483148</v>
      </c>
      <c r="D5908" s="250"/>
      <c r="F5908" s="250"/>
    </row>
    <row r="5909" spans="2:6" x14ac:dyDescent="0.35">
      <c r="B5909" s="84">
        <v>5864</v>
      </c>
      <c r="C5909" s="113">
        <v>58.655744188519407</v>
      </c>
      <c r="D5909" s="250"/>
      <c r="F5909" s="250"/>
    </row>
    <row r="5910" spans="2:6" x14ac:dyDescent="0.35">
      <c r="B5910" s="84">
        <v>5865</v>
      </c>
      <c r="C5910" s="113">
        <v>58.702840702374374</v>
      </c>
      <c r="D5910" s="250"/>
      <c r="F5910" s="250"/>
    </row>
    <row r="5911" spans="2:6" x14ac:dyDescent="0.35">
      <c r="B5911" s="84">
        <v>5866</v>
      </c>
      <c r="C5911" s="113">
        <v>59.240783429086804</v>
      </c>
      <c r="D5911" s="250"/>
      <c r="F5911" s="250"/>
    </row>
    <row r="5912" spans="2:6" x14ac:dyDescent="0.35">
      <c r="B5912" s="84">
        <v>5867</v>
      </c>
      <c r="C5912" s="113">
        <v>60.637938802482353</v>
      </c>
      <c r="D5912" s="250"/>
      <c r="F5912" s="250"/>
    </row>
    <row r="5913" spans="2:6" x14ac:dyDescent="0.35">
      <c r="B5913" s="84">
        <v>5868</v>
      </c>
      <c r="C5913" s="113">
        <v>60.954902873198485</v>
      </c>
      <c r="D5913" s="250"/>
      <c r="F5913" s="250"/>
    </row>
    <row r="5914" spans="2:6" x14ac:dyDescent="0.35">
      <c r="B5914" s="84">
        <v>5869</v>
      </c>
      <c r="C5914" s="113">
        <v>62.807805426825944</v>
      </c>
      <c r="D5914" s="250"/>
      <c r="F5914" s="250"/>
    </row>
    <row r="5915" spans="2:6" x14ac:dyDescent="0.35">
      <c r="B5915" s="84">
        <v>5870</v>
      </c>
      <c r="C5915" s="113">
        <v>66.211358801508368</v>
      </c>
      <c r="D5915" s="250"/>
      <c r="F5915" s="250"/>
    </row>
    <row r="5916" spans="2:6" x14ac:dyDescent="0.35">
      <c r="B5916" s="84">
        <v>5871</v>
      </c>
      <c r="C5916" s="113">
        <v>73.405029578047348</v>
      </c>
      <c r="D5916" s="250"/>
      <c r="F5916" s="250"/>
    </row>
    <row r="5917" spans="2:6" x14ac:dyDescent="0.35">
      <c r="B5917" s="84">
        <v>5872</v>
      </c>
      <c r="C5917" s="113">
        <v>75.447538983835074</v>
      </c>
      <c r="D5917" s="250"/>
      <c r="F5917" s="250"/>
    </row>
    <row r="5918" spans="2:6" x14ac:dyDescent="0.35">
      <c r="B5918" s="84">
        <v>5873</v>
      </c>
      <c r="C5918" s="113">
        <v>71.319502853657795</v>
      </c>
      <c r="D5918" s="250"/>
      <c r="F5918" s="250"/>
    </row>
    <row r="5919" spans="2:6" x14ac:dyDescent="0.35">
      <c r="B5919" s="84">
        <v>5874</v>
      </c>
      <c r="C5919" s="113">
        <v>73.678446466318334</v>
      </c>
      <c r="D5919" s="250"/>
      <c r="F5919" s="250"/>
    </row>
    <row r="5920" spans="2:6" x14ac:dyDescent="0.35">
      <c r="B5920" s="84">
        <v>5875</v>
      </c>
      <c r="C5920" s="113">
        <v>76.713980059026753</v>
      </c>
      <c r="D5920" s="250"/>
      <c r="F5920" s="250"/>
    </row>
    <row r="5921" spans="2:6" x14ac:dyDescent="0.35">
      <c r="B5921" s="84">
        <v>5876</v>
      </c>
      <c r="C5921" s="113">
        <v>78.253068055390059</v>
      </c>
      <c r="D5921" s="250"/>
      <c r="F5921" s="250"/>
    </row>
    <row r="5922" spans="2:6" x14ac:dyDescent="0.35">
      <c r="B5922" s="84">
        <v>5877</v>
      </c>
      <c r="C5922" s="113">
        <v>63.359426840844293</v>
      </c>
      <c r="D5922" s="250"/>
      <c r="F5922" s="250"/>
    </row>
    <row r="5923" spans="2:6" x14ac:dyDescent="0.35">
      <c r="B5923" s="84">
        <v>5878</v>
      </c>
      <c r="C5923" s="113">
        <v>60.910958488223663</v>
      </c>
      <c r="D5923" s="250"/>
      <c r="F5923" s="250"/>
    </row>
    <row r="5924" spans="2:6" x14ac:dyDescent="0.35">
      <c r="B5924" s="84">
        <v>5879</v>
      </c>
      <c r="C5924" s="113">
        <v>61.604073713486081</v>
      </c>
      <c r="D5924" s="250"/>
      <c r="F5924" s="250"/>
    </row>
    <row r="5925" spans="2:6" x14ac:dyDescent="0.35">
      <c r="B5925" s="84">
        <v>5880</v>
      </c>
      <c r="C5925" s="113">
        <v>57.403859981780265</v>
      </c>
      <c r="D5925" s="250"/>
      <c r="F5925" s="250"/>
    </row>
    <row r="5926" spans="2:6" x14ac:dyDescent="0.35">
      <c r="B5926" s="84">
        <v>5881</v>
      </c>
      <c r="C5926" s="113">
        <v>53.133704122060429</v>
      </c>
      <c r="D5926" s="250"/>
      <c r="F5926" s="250"/>
    </row>
    <row r="5927" spans="2:6" x14ac:dyDescent="0.35">
      <c r="B5927" s="84">
        <v>5882</v>
      </c>
      <c r="C5927" s="113">
        <v>51.652846110961839</v>
      </c>
      <c r="D5927" s="250"/>
      <c r="F5927" s="250"/>
    </row>
    <row r="5928" spans="2:6" x14ac:dyDescent="0.35">
      <c r="B5928" s="84">
        <v>5883</v>
      </c>
      <c r="C5928" s="113">
        <v>49.901953246038076</v>
      </c>
      <c r="D5928" s="250"/>
      <c r="F5928" s="250"/>
    </row>
    <row r="5929" spans="2:6" x14ac:dyDescent="0.35">
      <c r="B5929" s="84">
        <v>5884</v>
      </c>
      <c r="C5929" s="113">
        <v>53.07488381578937</v>
      </c>
      <c r="D5929" s="250"/>
      <c r="F5929" s="250"/>
    </row>
    <row r="5930" spans="2:6" x14ac:dyDescent="0.35">
      <c r="B5930" s="84">
        <v>5885</v>
      </c>
      <c r="C5930" s="113">
        <v>60.975780059974561</v>
      </c>
      <c r="D5930" s="250"/>
      <c r="F5930" s="250"/>
    </row>
    <row r="5931" spans="2:6" x14ac:dyDescent="0.35">
      <c r="B5931" s="84">
        <v>5886</v>
      </c>
      <c r="C5931" s="113">
        <v>66.676288313646481</v>
      </c>
      <c r="D5931" s="250"/>
      <c r="F5931" s="250"/>
    </row>
    <row r="5932" spans="2:6" x14ac:dyDescent="0.35">
      <c r="B5932" s="84">
        <v>5887</v>
      </c>
      <c r="C5932" s="113">
        <v>66.641862745780287</v>
      </c>
      <c r="D5932" s="250"/>
      <c r="F5932" s="250"/>
    </row>
    <row r="5933" spans="2:6" x14ac:dyDescent="0.35">
      <c r="B5933" s="84">
        <v>5888</v>
      </c>
      <c r="C5933" s="113">
        <v>58.732761952437137</v>
      </c>
      <c r="D5933" s="250"/>
      <c r="F5933" s="250"/>
    </row>
    <row r="5934" spans="2:6" x14ac:dyDescent="0.35">
      <c r="B5934" s="84">
        <v>5889</v>
      </c>
      <c r="C5934" s="113">
        <v>57.807793702749983</v>
      </c>
      <c r="D5934" s="250"/>
      <c r="F5934" s="250"/>
    </row>
    <row r="5935" spans="2:6" x14ac:dyDescent="0.35">
      <c r="B5935" s="84">
        <v>5890</v>
      </c>
      <c r="C5935" s="113">
        <v>59.054632727096369</v>
      </c>
      <c r="D5935" s="250"/>
      <c r="F5935" s="250"/>
    </row>
    <row r="5936" spans="2:6" x14ac:dyDescent="0.35">
      <c r="B5936" s="84">
        <v>5891</v>
      </c>
      <c r="C5936" s="113">
        <v>60.775862991218204</v>
      </c>
      <c r="D5936" s="250"/>
      <c r="F5936" s="250"/>
    </row>
    <row r="5937" spans="2:6" x14ac:dyDescent="0.35">
      <c r="B5937" s="84">
        <v>5892</v>
      </c>
      <c r="C5937" s="113">
        <v>59.408375019638385</v>
      </c>
      <c r="D5937" s="250"/>
      <c r="F5937" s="250"/>
    </row>
    <row r="5938" spans="2:6" x14ac:dyDescent="0.35">
      <c r="B5938" s="84">
        <v>5893</v>
      </c>
      <c r="C5938" s="113">
        <v>61.884186920367199</v>
      </c>
      <c r="D5938" s="250"/>
      <c r="F5938" s="250"/>
    </row>
    <row r="5939" spans="2:6" x14ac:dyDescent="0.35">
      <c r="B5939" s="84">
        <v>5894</v>
      </c>
      <c r="C5939" s="113">
        <v>63.002043609767895</v>
      </c>
      <c r="D5939" s="250"/>
      <c r="F5939" s="250"/>
    </row>
    <row r="5940" spans="2:6" x14ac:dyDescent="0.35">
      <c r="B5940" s="84">
        <v>5895</v>
      </c>
      <c r="C5940" s="113">
        <v>65.851976465299828</v>
      </c>
      <c r="D5940" s="250"/>
      <c r="F5940" s="250"/>
    </row>
    <row r="5941" spans="2:6" x14ac:dyDescent="0.35">
      <c r="B5941" s="84">
        <v>5896</v>
      </c>
      <c r="C5941" s="113">
        <v>69.82168248083228</v>
      </c>
      <c r="D5941" s="250"/>
      <c r="F5941" s="250"/>
    </row>
    <row r="5942" spans="2:6" x14ac:dyDescent="0.35">
      <c r="B5942" s="84">
        <v>5897</v>
      </c>
      <c r="C5942" s="113">
        <v>69.108383821808246</v>
      </c>
      <c r="D5942" s="250"/>
      <c r="F5942" s="250"/>
    </row>
    <row r="5943" spans="2:6" x14ac:dyDescent="0.35">
      <c r="B5943" s="84">
        <v>5898</v>
      </c>
      <c r="C5943" s="113">
        <v>73.398285983914008</v>
      </c>
      <c r="D5943" s="250"/>
      <c r="F5943" s="250"/>
    </row>
    <row r="5944" spans="2:6" x14ac:dyDescent="0.35">
      <c r="B5944" s="84">
        <v>5899</v>
      </c>
      <c r="C5944" s="113">
        <v>80.10542004619009</v>
      </c>
      <c r="D5944" s="250"/>
      <c r="F5944" s="250"/>
    </row>
    <row r="5945" spans="2:6" x14ac:dyDescent="0.35">
      <c r="B5945" s="84">
        <v>5900</v>
      </c>
      <c r="C5945" s="113">
        <v>78.320070230488867</v>
      </c>
      <c r="D5945" s="250"/>
      <c r="F5945" s="250"/>
    </row>
    <row r="5946" spans="2:6" x14ac:dyDescent="0.35">
      <c r="B5946" s="84">
        <v>5901</v>
      </c>
      <c r="C5946" s="113">
        <v>66.247339396875205</v>
      </c>
      <c r="D5946" s="250"/>
      <c r="F5946" s="250"/>
    </row>
    <row r="5947" spans="2:6" x14ac:dyDescent="0.35">
      <c r="B5947" s="84">
        <v>5902</v>
      </c>
      <c r="C5947" s="113">
        <v>62.407831967962274</v>
      </c>
      <c r="D5947" s="250"/>
      <c r="F5947" s="250"/>
    </row>
    <row r="5948" spans="2:6" x14ac:dyDescent="0.35">
      <c r="B5948" s="84">
        <v>5903</v>
      </c>
      <c r="C5948" s="113">
        <v>63.374882919003426</v>
      </c>
      <c r="D5948" s="250"/>
      <c r="F5948" s="250"/>
    </row>
    <row r="5949" spans="2:6" x14ac:dyDescent="0.35">
      <c r="B5949" s="84">
        <v>5904</v>
      </c>
      <c r="C5949" s="113">
        <v>59.944342006983426</v>
      </c>
      <c r="D5949" s="250"/>
      <c r="F5949" s="250"/>
    </row>
    <row r="5950" spans="2:6" x14ac:dyDescent="0.35">
      <c r="B5950" s="84">
        <v>5905</v>
      </c>
      <c r="C5950" s="113">
        <v>54.955564290398932</v>
      </c>
      <c r="D5950" s="250"/>
      <c r="F5950" s="250"/>
    </row>
    <row r="5951" spans="2:6" x14ac:dyDescent="0.35">
      <c r="B5951" s="84">
        <v>5906</v>
      </c>
      <c r="C5951" s="113">
        <v>51.875830620701919</v>
      </c>
      <c r="D5951" s="250"/>
      <c r="F5951" s="250"/>
    </row>
    <row r="5952" spans="2:6" x14ac:dyDescent="0.35">
      <c r="B5952" s="84">
        <v>5907</v>
      </c>
      <c r="C5952" s="113">
        <v>50.435780912508235</v>
      </c>
      <c r="D5952" s="250"/>
      <c r="F5952" s="250"/>
    </row>
    <row r="5953" spans="2:6" x14ac:dyDescent="0.35">
      <c r="B5953" s="84">
        <v>5908</v>
      </c>
      <c r="C5953" s="113">
        <v>54.480296354439766</v>
      </c>
      <c r="D5953" s="250"/>
      <c r="F5953" s="250"/>
    </row>
    <row r="5954" spans="2:6" x14ac:dyDescent="0.35">
      <c r="B5954" s="84">
        <v>5909</v>
      </c>
      <c r="C5954" s="113">
        <v>60.927366964201774</v>
      </c>
      <c r="D5954" s="250"/>
      <c r="F5954" s="250"/>
    </row>
    <row r="5955" spans="2:6" x14ac:dyDescent="0.35">
      <c r="B5955" s="84">
        <v>5910</v>
      </c>
      <c r="C5955" s="113">
        <v>66.350270075420184</v>
      </c>
      <c r="D5955" s="250"/>
      <c r="F5955" s="250"/>
    </row>
    <row r="5956" spans="2:6" x14ac:dyDescent="0.35">
      <c r="B5956" s="84">
        <v>5911</v>
      </c>
      <c r="C5956" s="113">
        <v>68.286343369081706</v>
      </c>
      <c r="D5956" s="250"/>
      <c r="F5956" s="250"/>
    </row>
    <row r="5957" spans="2:6" x14ac:dyDescent="0.35">
      <c r="B5957" s="84">
        <v>5912</v>
      </c>
      <c r="C5957" s="113">
        <v>60.475286363426996</v>
      </c>
      <c r="D5957" s="250"/>
      <c r="F5957" s="250"/>
    </row>
    <row r="5958" spans="2:6" x14ac:dyDescent="0.35">
      <c r="B5958" s="84">
        <v>5913</v>
      </c>
      <c r="C5958" s="113">
        <v>58.659711315807748</v>
      </c>
      <c r="D5958" s="250"/>
      <c r="F5958" s="250"/>
    </row>
    <row r="5959" spans="2:6" x14ac:dyDescent="0.35">
      <c r="B5959" s="84">
        <v>5914</v>
      </c>
      <c r="C5959" s="113">
        <v>59.327394730476883</v>
      </c>
      <c r="D5959" s="250"/>
      <c r="F5959" s="250"/>
    </row>
    <row r="5960" spans="2:6" x14ac:dyDescent="0.35">
      <c r="B5960" s="84">
        <v>5915</v>
      </c>
      <c r="C5960" s="113">
        <v>59.336018930219851</v>
      </c>
      <c r="D5960" s="250"/>
      <c r="F5960" s="250"/>
    </row>
    <row r="5961" spans="2:6" x14ac:dyDescent="0.35">
      <c r="B5961" s="84">
        <v>5916</v>
      </c>
      <c r="C5961" s="113">
        <v>57.368466318240927</v>
      </c>
      <c r="D5961" s="250"/>
      <c r="F5961" s="250"/>
    </row>
    <row r="5962" spans="2:6" x14ac:dyDescent="0.35">
      <c r="B5962" s="84">
        <v>5917</v>
      </c>
      <c r="C5962" s="113">
        <v>59.876416372379659</v>
      </c>
      <c r="D5962" s="250"/>
      <c r="F5962" s="250"/>
    </row>
    <row r="5963" spans="2:6" x14ac:dyDescent="0.35">
      <c r="B5963" s="84">
        <v>5918</v>
      </c>
      <c r="C5963" s="113">
        <v>60.517185093366145</v>
      </c>
      <c r="D5963" s="250"/>
      <c r="F5963" s="250"/>
    </row>
    <row r="5964" spans="2:6" x14ac:dyDescent="0.35">
      <c r="B5964" s="84">
        <v>5919</v>
      </c>
      <c r="C5964" s="113">
        <v>62.220548830037984</v>
      </c>
      <c r="D5964" s="250"/>
      <c r="F5964" s="250"/>
    </row>
    <row r="5965" spans="2:6" x14ac:dyDescent="0.35">
      <c r="B5965" s="84">
        <v>5920</v>
      </c>
      <c r="C5965" s="113">
        <v>62.935895246492699</v>
      </c>
      <c r="D5965" s="250"/>
      <c r="F5965" s="250"/>
    </row>
    <row r="5966" spans="2:6" x14ac:dyDescent="0.35">
      <c r="B5966" s="84">
        <v>5921</v>
      </c>
      <c r="C5966" s="113">
        <v>61.410347976240004</v>
      </c>
      <c r="D5966" s="250"/>
      <c r="F5966" s="250"/>
    </row>
    <row r="5967" spans="2:6" x14ac:dyDescent="0.35">
      <c r="B5967" s="84">
        <v>5922</v>
      </c>
      <c r="C5967" s="113">
        <v>64.843227628186696</v>
      </c>
      <c r="D5967" s="250"/>
      <c r="F5967" s="250"/>
    </row>
    <row r="5968" spans="2:6" x14ac:dyDescent="0.35">
      <c r="B5968" s="84">
        <v>5923</v>
      </c>
      <c r="C5968" s="113">
        <v>70.637035348540294</v>
      </c>
      <c r="D5968" s="250"/>
      <c r="F5968" s="250"/>
    </row>
    <row r="5969" spans="2:6" x14ac:dyDescent="0.35">
      <c r="B5969" s="84">
        <v>5924</v>
      </c>
      <c r="C5969" s="113">
        <v>71.73224261230331</v>
      </c>
      <c r="D5969" s="250"/>
      <c r="F5969" s="250"/>
    </row>
    <row r="5970" spans="2:6" x14ac:dyDescent="0.35">
      <c r="B5970" s="84">
        <v>5925</v>
      </c>
      <c r="C5970" s="113">
        <v>63.552990982676981</v>
      </c>
      <c r="D5970" s="250"/>
      <c r="F5970" s="250"/>
    </row>
    <row r="5971" spans="2:6" x14ac:dyDescent="0.35">
      <c r="B5971" s="84">
        <v>5926</v>
      </c>
      <c r="C5971" s="113">
        <v>62.259175462360986</v>
      </c>
      <c r="D5971" s="250"/>
      <c r="F5971" s="250"/>
    </row>
    <row r="5972" spans="2:6" x14ac:dyDescent="0.35">
      <c r="B5972" s="84">
        <v>5927</v>
      </c>
      <c r="C5972" s="113">
        <v>61.022942186781684</v>
      </c>
      <c r="D5972" s="250"/>
      <c r="F5972" s="250"/>
    </row>
    <row r="5973" spans="2:6" x14ac:dyDescent="0.35">
      <c r="B5973" s="84">
        <v>5928</v>
      </c>
      <c r="C5973" s="113">
        <v>59.617553319287182</v>
      </c>
      <c r="D5973" s="250"/>
      <c r="F5973" s="250"/>
    </row>
    <row r="5974" spans="2:6" x14ac:dyDescent="0.35">
      <c r="B5974" s="84">
        <v>5929</v>
      </c>
      <c r="C5974" s="113">
        <v>53.957456906811927</v>
      </c>
      <c r="D5974" s="250"/>
      <c r="F5974" s="250"/>
    </row>
    <row r="5975" spans="2:6" x14ac:dyDescent="0.35">
      <c r="B5975" s="84">
        <v>5930</v>
      </c>
      <c r="C5975" s="113">
        <v>54.772305369440787</v>
      </c>
      <c r="D5975" s="250"/>
      <c r="F5975" s="250"/>
    </row>
    <row r="5976" spans="2:6" x14ac:dyDescent="0.35">
      <c r="B5976" s="84">
        <v>5931</v>
      </c>
      <c r="C5976" s="113">
        <v>53.456784846671582</v>
      </c>
      <c r="D5976" s="250"/>
      <c r="F5976" s="250"/>
    </row>
    <row r="5977" spans="2:6" x14ac:dyDescent="0.35">
      <c r="B5977" s="84">
        <v>5932</v>
      </c>
      <c r="C5977" s="113">
        <v>56.09757869093167</v>
      </c>
      <c r="D5977" s="250"/>
      <c r="F5977" s="250"/>
    </row>
    <row r="5978" spans="2:6" x14ac:dyDescent="0.35">
      <c r="B5978" s="84">
        <v>5933</v>
      </c>
      <c r="C5978" s="113">
        <v>59.020417987947653</v>
      </c>
      <c r="D5978" s="250"/>
      <c r="F5978" s="250"/>
    </row>
    <row r="5979" spans="2:6" x14ac:dyDescent="0.35">
      <c r="B5979" s="84">
        <v>5934</v>
      </c>
      <c r="C5979" s="113">
        <v>60.71049062424175</v>
      </c>
      <c r="D5979" s="250"/>
      <c r="F5979" s="250"/>
    </row>
    <row r="5980" spans="2:6" x14ac:dyDescent="0.35">
      <c r="B5980" s="84">
        <v>5935</v>
      </c>
      <c r="C5980" s="113">
        <v>57.619613712164579</v>
      </c>
      <c r="D5980" s="250"/>
      <c r="F5980" s="250"/>
    </row>
    <row r="5981" spans="2:6" x14ac:dyDescent="0.35">
      <c r="B5981" s="84">
        <v>5936</v>
      </c>
      <c r="C5981" s="113">
        <v>52.615616604086377</v>
      </c>
      <c r="D5981" s="250"/>
      <c r="F5981" s="250"/>
    </row>
    <row r="5982" spans="2:6" x14ac:dyDescent="0.35">
      <c r="B5982" s="84">
        <v>5937</v>
      </c>
      <c r="C5982" s="113">
        <v>51.9258296848909</v>
      </c>
      <c r="D5982" s="250"/>
      <c r="F5982" s="250"/>
    </row>
    <row r="5983" spans="2:6" x14ac:dyDescent="0.35">
      <c r="B5983" s="84">
        <v>5938</v>
      </c>
      <c r="C5983" s="113">
        <v>52.336511947219336</v>
      </c>
      <c r="D5983" s="250"/>
      <c r="F5983" s="250"/>
    </row>
    <row r="5984" spans="2:6" x14ac:dyDescent="0.35">
      <c r="B5984" s="84">
        <v>5939</v>
      </c>
      <c r="C5984" s="113">
        <v>54.40221008170527</v>
      </c>
      <c r="D5984" s="250"/>
      <c r="F5984" s="250"/>
    </row>
    <row r="5985" spans="2:6" x14ac:dyDescent="0.35">
      <c r="B5985" s="84">
        <v>5940</v>
      </c>
      <c r="C5985" s="113">
        <v>54.338284532005417</v>
      </c>
      <c r="D5985" s="250"/>
      <c r="F5985" s="250"/>
    </row>
    <row r="5986" spans="2:6" x14ac:dyDescent="0.35">
      <c r="B5986" s="84">
        <v>5941</v>
      </c>
      <c r="C5986" s="113">
        <v>55.866440318060732</v>
      </c>
      <c r="D5986" s="250"/>
      <c r="F5986" s="250"/>
    </row>
    <row r="5987" spans="2:6" x14ac:dyDescent="0.35">
      <c r="B5987" s="84">
        <v>5942</v>
      </c>
      <c r="C5987" s="113">
        <v>55.210768227314354</v>
      </c>
      <c r="D5987" s="250"/>
      <c r="F5987" s="250"/>
    </row>
    <row r="5988" spans="2:6" x14ac:dyDescent="0.35">
      <c r="B5988" s="84">
        <v>5943</v>
      </c>
      <c r="C5988" s="113">
        <v>59.764738746684628</v>
      </c>
      <c r="D5988" s="250"/>
      <c r="F5988" s="250"/>
    </row>
    <row r="5989" spans="2:6" x14ac:dyDescent="0.35">
      <c r="B5989" s="84">
        <v>5944</v>
      </c>
      <c r="C5989" s="113">
        <v>63.084912900323175</v>
      </c>
      <c r="D5989" s="250"/>
      <c r="F5989" s="250"/>
    </row>
    <row r="5990" spans="2:6" x14ac:dyDescent="0.35">
      <c r="B5990" s="84">
        <v>5945</v>
      </c>
      <c r="C5990" s="113">
        <v>61.948860043647663</v>
      </c>
      <c r="D5990" s="250"/>
      <c r="F5990" s="250"/>
    </row>
    <row r="5991" spans="2:6" x14ac:dyDescent="0.35">
      <c r="B5991" s="84">
        <v>5946</v>
      </c>
      <c r="C5991" s="113">
        <v>69.892962756703142</v>
      </c>
      <c r="D5991" s="250"/>
      <c r="F5991" s="250"/>
    </row>
    <row r="5992" spans="2:6" x14ac:dyDescent="0.35">
      <c r="B5992" s="84">
        <v>5947</v>
      </c>
      <c r="C5992" s="113">
        <v>75.640370153007481</v>
      </c>
      <c r="D5992" s="250"/>
      <c r="F5992" s="250"/>
    </row>
    <row r="5993" spans="2:6" x14ac:dyDescent="0.35">
      <c r="B5993" s="84">
        <v>5948</v>
      </c>
      <c r="C5993" s="113">
        <v>77.980464678928712</v>
      </c>
      <c r="D5993" s="250"/>
      <c r="F5993" s="250"/>
    </row>
    <row r="5994" spans="2:6" x14ac:dyDescent="0.35">
      <c r="B5994" s="84">
        <v>5949</v>
      </c>
      <c r="C5994" s="113">
        <v>65.555636634597619</v>
      </c>
      <c r="D5994" s="250"/>
      <c r="F5994" s="250"/>
    </row>
    <row r="5995" spans="2:6" x14ac:dyDescent="0.35">
      <c r="B5995" s="84">
        <v>5950</v>
      </c>
      <c r="C5995" s="113">
        <v>63.624183985630616</v>
      </c>
      <c r="D5995" s="250"/>
      <c r="F5995" s="250"/>
    </row>
    <row r="5996" spans="2:6" x14ac:dyDescent="0.35">
      <c r="B5996" s="84">
        <v>5951</v>
      </c>
      <c r="C5996" s="113">
        <v>62.512096597709458</v>
      </c>
      <c r="D5996" s="250"/>
      <c r="F5996" s="250"/>
    </row>
    <row r="5997" spans="2:6" x14ac:dyDescent="0.35">
      <c r="B5997" s="84">
        <v>5952</v>
      </c>
      <c r="C5997" s="113">
        <v>64.971541697007638</v>
      </c>
      <c r="D5997" s="250"/>
      <c r="F5997" s="250"/>
    </row>
    <row r="5998" spans="2:6" x14ac:dyDescent="0.35">
      <c r="B5998" s="84">
        <v>5953</v>
      </c>
      <c r="C5998" s="113">
        <v>62.208516274241134</v>
      </c>
      <c r="D5998" s="250"/>
      <c r="F5998" s="250"/>
    </row>
    <row r="5999" spans="2:6" x14ac:dyDescent="0.35">
      <c r="B5999" s="84">
        <v>5954</v>
      </c>
      <c r="C5999" s="113">
        <v>62.041057738984946</v>
      </c>
      <c r="D5999" s="250"/>
      <c r="F5999" s="250"/>
    </row>
    <row r="6000" spans="2:6" x14ac:dyDescent="0.35">
      <c r="B6000" s="84">
        <v>5955</v>
      </c>
      <c r="C6000" s="113">
        <v>59.33403855842694</v>
      </c>
      <c r="D6000" s="250"/>
      <c r="F6000" s="250"/>
    </row>
    <row r="6001" spans="2:6" x14ac:dyDescent="0.35">
      <c r="B6001" s="84">
        <v>5956</v>
      </c>
      <c r="C6001" s="113">
        <v>59.403862634864524</v>
      </c>
      <c r="D6001" s="250"/>
      <c r="F6001" s="250"/>
    </row>
    <row r="6002" spans="2:6" x14ac:dyDescent="0.35">
      <c r="B6002" s="84">
        <v>5957</v>
      </c>
      <c r="C6002" s="113">
        <v>64.357796795792737</v>
      </c>
      <c r="D6002" s="250"/>
      <c r="F6002" s="250"/>
    </row>
    <row r="6003" spans="2:6" x14ac:dyDescent="0.35">
      <c r="B6003" s="84">
        <v>5958</v>
      </c>
      <c r="C6003" s="113">
        <v>63.618230068447374</v>
      </c>
      <c r="D6003" s="250"/>
      <c r="F6003" s="250"/>
    </row>
    <row r="6004" spans="2:6" x14ac:dyDescent="0.35">
      <c r="B6004" s="84">
        <v>5959</v>
      </c>
      <c r="C6004" s="113">
        <v>57.294683677897758</v>
      </c>
      <c r="D6004" s="250"/>
      <c r="F6004" s="250"/>
    </row>
    <row r="6005" spans="2:6" x14ac:dyDescent="0.35">
      <c r="B6005" s="84">
        <v>5960</v>
      </c>
      <c r="C6005" s="113">
        <v>51.29283471807679</v>
      </c>
      <c r="D6005" s="250"/>
      <c r="F6005" s="250"/>
    </row>
    <row r="6006" spans="2:6" x14ac:dyDescent="0.35">
      <c r="B6006" s="84">
        <v>5961</v>
      </c>
      <c r="C6006" s="113">
        <v>52.631438284108746</v>
      </c>
      <c r="D6006" s="250"/>
      <c r="F6006" s="250"/>
    </row>
    <row r="6007" spans="2:6" x14ac:dyDescent="0.35">
      <c r="B6007" s="84">
        <v>5962</v>
      </c>
      <c r="C6007" s="113">
        <v>55.77173300088976</v>
      </c>
      <c r="D6007" s="250"/>
      <c r="F6007" s="250"/>
    </row>
    <row r="6008" spans="2:6" x14ac:dyDescent="0.35">
      <c r="B6008" s="84">
        <v>5963</v>
      </c>
      <c r="C6008" s="113">
        <v>57.585455442638334</v>
      </c>
      <c r="D6008" s="250"/>
      <c r="F6008" s="250"/>
    </row>
    <row r="6009" spans="2:6" x14ac:dyDescent="0.35">
      <c r="B6009" s="84">
        <v>5964</v>
      </c>
      <c r="C6009" s="113">
        <v>57.665905384931989</v>
      </c>
      <c r="D6009" s="250"/>
      <c r="F6009" s="250"/>
    </row>
    <row r="6010" spans="2:6" x14ac:dyDescent="0.35">
      <c r="B6010" s="84">
        <v>5965</v>
      </c>
      <c r="C6010" s="113">
        <v>61.402111837033203</v>
      </c>
      <c r="D6010" s="250"/>
      <c r="F6010" s="250"/>
    </row>
    <row r="6011" spans="2:6" x14ac:dyDescent="0.35">
      <c r="B6011" s="84">
        <v>5966</v>
      </c>
      <c r="C6011" s="113">
        <v>61.118707054698412</v>
      </c>
      <c r="D6011" s="250"/>
      <c r="F6011" s="250"/>
    </row>
    <row r="6012" spans="2:6" x14ac:dyDescent="0.35">
      <c r="B6012" s="84">
        <v>5967</v>
      </c>
      <c r="C6012" s="113">
        <v>63.636365601669944</v>
      </c>
      <c r="D6012" s="250"/>
      <c r="F6012" s="250"/>
    </row>
    <row r="6013" spans="2:6" x14ac:dyDescent="0.35">
      <c r="B6013" s="84">
        <v>5968</v>
      </c>
      <c r="C6013" s="113">
        <v>67.315327758936604</v>
      </c>
      <c r="D6013" s="250"/>
      <c r="F6013" s="250"/>
    </row>
    <row r="6014" spans="2:6" x14ac:dyDescent="0.35">
      <c r="B6014" s="84">
        <v>5969</v>
      </c>
      <c r="C6014" s="113">
        <v>67.539470909130941</v>
      </c>
      <c r="D6014" s="250"/>
      <c r="F6014" s="250"/>
    </row>
    <row r="6015" spans="2:6" x14ac:dyDescent="0.35">
      <c r="B6015" s="84">
        <v>5970</v>
      </c>
      <c r="C6015" s="113">
        <v>73.27413882531755</v>
      </c>
      <c r="D6015" s="250"/>
      <c r="F6015" s="250"/>
    </row>
    <row r="6016" spans="2:6" x14ac:dyDescent="0.35">
      <c r="B6016" s="84">
        <v>5971</v>
      </c>
      <c r="C6016" s="113">
        <v>80.717425894536859</v>
      </c>
      <c r="D6016" s="250"/>
      <c r="F6016" s="250"/>
    </row>
    <row r="6017" spans="2:6" x14ac:dyDescent="0.35">
      <c r="B6017" s="84">
        <v>5972</v>
      </c>
      <c r="C6017" s="113">
        <v>78.270046141409495</v>
      </c>
      <c r="D6017" s="250"/>
      <c r="F6017" s="250"/>
    </row>
    <row r="6018" spans="2:6" x14ac:dyDescent="0.35">
      <c r="B6018" s="84">
        <v>5973</v>
      </c>
      <c r="C6018" s="113">
        <v>65.627632731711202</v>
      </c>
      <c r="D6018" s="250"/>
      <c r="F6018" s="250"/>
    </row>
    <row r="6019" spans="2:6" x14ac:dyDescent="0.35">
      <c r="B6019" s="84">
        <v>5974</v>
      </c>
      <c r="C6019" s="113">
        <v>65.312887472586596</v>
      </c>
      <c r="D6019" s="250"/>
      <c r="F6019" s="250"/>
    </row>
    <row r="6020" spans="2:6" x14ac:dyDescent="0.35">
      <c r="B6020" s="84">
        <v>5975</v>
      </c>
      <c r="C6020" s="113">
        <v>64.657456784636054</v>
      </c>
      <c r="D6020" s="250"/>
      <c r="F6020" s="250"/>
    </row>
    <row r="6021" spans="2:6" x14ac:dyDescent="0.35">
      <c r="B6021" s="84">
        <v>5976</v>
      </c>
      <c r="C6021" s="113">
        <v>62.798584070903523</v>
      </c>
      <c r="D6021" s="250"/>
      <c r="F6021" s="250"/>
    </row>
    <row r="6022" spans="2:6" x14ac:dyDescent="0.35">
      <c r="B6022" s="84">
        <v>5977</v>
      </c>
      <c r="C6022" s="113">
        <v>56.592117986810337</v>
      </c>
      <c r="D6022" s="250"/>
      <c r="F6022" s="250"/>
    </row>
    <row r="6023" spans="2:6" x14ac:dyDescent="0.35">
      <c r="B6023" s="84">
        <v>5978</v>
      </c>
      <c r="C6023" s="113">
        <v>55.664367037669727</v>
      </c>
      <c r="D6023" s="250"/>
      <c r="F6023" s="250"/>
    </row>
    <row r="6024" spans="2:6" x14ac:dyDescent="0.35">
      <c r="B6024" s="84">
        <v>5979</v>
      </c>
      <c r="C6024" s="113">
        <v>52.764762023838955</v>
      </c>
      <c r="D6024" s="250"/>
      <c r="F6024" s="250"/>
    </row>
    <row r="6025" spans="2:6" x14ac:dyDescent="0.35">
      <c r="B6025" s="84">
        <v>5980</v>
      </c>
      <c r="C6025" s="113">
        <v>52.851259553112946</v>
      </c>
      <c r="D6025" s="250"/>
      <c r="F6025" s="250"/>
    </row>
    <row r="6026" spans="2:6" x14ac:dyDescent="0.35">
      <c r="B6026" s="84">
        <v>5981</v>
      </c>
      <c r="C6026" s="113">
        <v>57.176180785133177</v>
      </c>
      <c r="D6026" s="250"/>
      <c r="F6026" s="250"/>
    </row>
    <row r="6027" spans="2:6" x14ac:dyDescent="0.35">
      <c r="B6027" s="84">
        <v>5982</v>
      </c>
      <c r="C6027" s="113">
        <v>56.506736254710304</v>
      </c>
      <c r="D6027" s="250"/>
      <c r="F6027" s="250"/>
    </row>
    <row r="6028" spans="2:6" x14ac:dyDescent="0.35">
      <c r="B6028" s="84">
        <v>5983</v>
      </c>
      <c r="C6028" s="113">
        <v>56.591843340325802</v>
      </c>
      <c r="D6028" s="250"/>
      <c r="F6028" s="250"/>
    </row>
    <row r="6029" spans="2:6" x14ac:dyDescent="0.35">
      <c r="B6029" s="84">
        <v>5984</v>
      </c>
      <c r="C6029" s="113">
        <v>51.15778613839791</v>
      </c>
      <c r="D6029" s="250"/>
      <c r="F6029" s="250"/>
    </row>
    <row r="6030" spans="2:6" x14ac:dyDescent="0.35">
      <c r="B6030" s="84">
        <v>5985</v>
      </c>
      <c r="C6030" s="113">
        <v>54.414156195423331</v>
      </c>
      <c r="D6030" s="250"/>
      <c r="F6030" s="250"/>
    </row>
    <row r="6031" spans="2:6" x14ac:dyDescent="0.35">
      <c r="B6031" s="84">
        <v>5986</v>
      </c>
      <c r="C6031" s="113">
        <v>58.360504820527396</v>
      </c>
      <c r="D6031" s="250"/>
      <c r="F6031" s="250"/>
    </row>
    <row r="6032" spans="2:6" x14ac:dyDescent="0.35">
      <c r="B6032" s="84">
        <v>5987</v>
      </c>
      <c r="C6032" s="113">
        <v>62.306129438739482</v>
      </c>
      <c r="D6032" s="250"/>
      <c r="F6032" s="250"/>
    </row>
    <row r="6033" spans="2:6" x14ac:dyDescent="0.35">
      <c r="B6033" s="84">
        <v>5988</v>
      </c>
      <c r="C6033" s="113">
        <v>65.073986492545998</v>
      </c>
      <c r="D6033" s="250"/>
      <c r="F6033" s="250"/>
    </row>
    <row r="6034" spans="2:6" x14ac:dyDescent="0.35">
      <c r="B6034" s="84">
        <v>5989</v>
      </c>
      <c r="C6034" s="113">
        <v>65.074934917202668</v>
      </c>
      <c r="D6034" s="250"/>
      <c r="F6034" s="250"/>
    </row>
    <row r="6035" spans="2:6" x14ac:dyDescent="0.35">
      <c r="B6035" s="84">
        <v>5990</v>
      </c>
      <c r="C6035" s="113">
        <v>67.728591858199636</v>
      </c>
      <c r="D6035" s="250"/>
      <c r="F6035" s="250"/>
    </row>
    <row r="6036" spans="2:6" x14ac:dyDescent="0.35">
      <c r="B6036" s="84">
        <v>5991</v>
      </c>
      <c r="C6036" s="113">
        <v>73.098347790294284</v>
      </c>
      <c r="D6036" s="250"/>
      <c r="F6036" s="250"/>
    </row>
    <row r="6037" spans="2:6" x14ac:dyDescent="0.35">
      <c r="B6037" s="84">
        <v>5992</v>
      </c>
      <c r="C6037" s="113">
        <v>75.730545041967289</v>
      </c>
      <c r="D6037" s="250"/>
      <c r="F6037" s="250"/>
    </row>
    <row r="6038" spans="2:6" x14ac:dyDescent="0.35">
      <c r="B6038" s="84">
        <v>5993</v>
      </c>
      <c r="C6038" s="113">
        <v>76.80827102351266</v>
      </c>
      <c r="D6038" s="250"/>
      <c r="F6038" s="250"/>
    </row>
    <row r="6039" spans="2:6" x14ac:dyDescent="0.35">
      <c r="B6039" s="84">
        <v>5994</v>
      </c>
      <c r="C6039" s="113">
        <v>87.1381042116397</v>
      </c>
      <c r="D6039" s="250"/>
      <c r="F6039" s="250"/>
    </row>
    <row r="6040" spans="2:6" x14ac:dyDescent="0.35">
      <c r="B6040" s="84">
        <v>5995</v>
      </c>
      <c r="C6040" s="113">
        <v>90.687746098628637</v>
      </c>
      <c r="D6040" s="250"/>
      <c r="F6040" s="250"/>
    </row>
    <row r="6041" spans="2:6" x14ac:dyDescent="0.35">
      <c r="B6041" s="84">
        <v>5996</v>
      </c>
      <c r="C6041" s="113">
        <v>81.090606638089838</v>
      </c>
      <c r="D6041" s="250"/>
      <c r="F6041" s="250"/>
    </row>
    <row r="6042" spans="2:6" x14ac:dyDescent="0.35">
      <c r="B6042" s="84">
        <v>5997</v>
      </c>
      <c r="C6042" s="113">
        <v>69.040856752456932</v>
      </c>
      <c r="D6042" s="250"/>
      <c r="F6042" s="250"/>
    </row>
    <row r="6043" spans="2:6" x14ac:dyDescent="0.35">
      <c r="B6043" s="84">
        <v>5998</v>
      </c>
      <c r="C6043" s="113">
        <v>63.601910126541355</v>
      </c>
      <c r="D6043" s="250"/>
      <c r="F6043" s="250"/>
    </row>
    <row r="6044" spans="2:6" x14ac:dyDescent="0.35">
      <c r="B6044" s="84">
        <v>5999</v>
      </c>
      <c r="C6044" s="113">
        <v>65.454141192003803</v>
      </c>
      <c r="D6044" s="250"/>
      <c r="F6044" s="250"/>
    </row>
    <row r="6045" spans="2:6" x14ac:dyDescent="0.35">
      <c r="B6045" s="84">
        <v>6000</v>
      </c>
      <c r="C6045" s="113">
        <v>65.035616306949905</v>
      </c>
      <c r="D6045" s="250"/>
      <c r="F6045" s="250"/>
    </row>
    <row r="6046" spans="2:6" x14ac:dyDescent="0.35">
      <c r="B6046" s="84">
        <v>6001</v>
      </c>
      <c r="C6046" s="113">
        <v>63.241732517458878</v>
      </c>
      <c r="D6046" s="250"/>
      <c r="F6046" s="250"/>
    </row>
    <row r="6047" spans="2:6" x14ac:dyDescent="0.35">
      <c r="B6047" s="84">
        <v>6002</v>
      </c>
      <c r="C6047" s="113">
        <v>60.026297000894566</v>
      </c>
      <c r="D6047" s="250"/>
      <c r="F6047" s="250"/>
    </row>
    <row r="6048" spans="2:6" x14ac:dyDescent="0.35">
      <c r="B6048" s="84">
        <v>6003</v>
      </c>
      <c r="C6048" s="113">
        <v>57.402969614293134</v>
      </c>
      <c r="D6048" s="250"/>
      <c r="F6048" s="250"/>
    </row>
    <row r="6049" spans="2:6" x14ac:dyDescent="0.35">
      <c r="B6049" s="84">
        <v>6004</v>
      </c>
      <c r="C6049" s="113">
        <v>59.866611355087429</v>
      </c>
      <c r="D6049" s="250"/>
      <c r="F6049" s="250"/>
    </row>
    <row r="6050" spans="2:6" x14ac:dyDescent="0.35">
      <c r="B6050" s="84">
        <v>6005</v>
      </c>
      <c r="C6050" s="113">
        <v>69.063397447734062</v>
      </c>
      <c r="D6050" s="250"/>
      <c r="F6050" s="250"/>
    </row>
    <row r="6051" spans="2:6" x14ac:dyDescent="0.35">
      <c r="B6051" s="84">
        <v>6006</v>
      </c>
      <c r="C6051" s="113">
        <v>74.876153269683542</v>
      </c>
      <c r="D6051" s="250"/>
      <c r="F6051" s="250"/>
    </row>
    <row r="6052" spans="2:6" x14ac:dyDescent="0.35">
      <c r="B6052" s="84">
        <v>6007</v>
      </c>
      <c r="C6052" s="113">
        <v>76.080176525694981</v>
      </c>
      <c r="D6052" s="250"/>
      <c r="F6052" s="250"/>
    </row>
    <row r="6053" spans="2:6" x14ac:dyDescent="0.35">
      <c r="B6053" s="84">
        <v>6008</v>
      </c>
      <c r="C6053" s="113">
        <v>70.574002258211422</v>
      </c>
      <c r="D6053" s="250"/>
      <c r="F6053" s="250"/>
    </row>
    <row r="6054" spans="2:6" x14ac:dyDescent="0.35">
      <c r="B6054" s="84">
        <v>6009</v>
      </c>
      <c r="C6054" s="113">
        <v>72.100472138326666</v>
      </c>
      <c r="D6054" s="250"/>
      <c r="F6054" s="250"/>
    </row>
    <row r="6055" spans="2:6" x14ac:dyDescent="0.35">
      <c r="B6055" s="84">
        <v>6010</v>
      </c>
      <c r="C6055" s="113">
        <v>78.567116324510366</v>
      </c>
      <c r="D6055" s="250"/>
      <c r="F6055" s="250"/>
    </row>
    <row r="6056" spans="2:6" x14ac:dyDescent="0.35">
      <c r="B6056" s="84">
        <v>6011</v>
      </c>
      <c r="C6056" s="113">
        <v>87.620043503763981</v>
      </c>
      <c r="D6056" s="250"/>
      <c r="F6056" s="250"/>
    </row>
    <row r="6057" spans="2:6" x14ac:dyDescent="0.35">
      <c r="B6057" s="84">
        <v>6012</v>
      </c>
      <c r="C6057" s="113">
        <v>93.508250970722145</v>
      </c>
      <c r="D6057" s="250"/>
      <c r="F6057" s="250"/>
    </row>
    <row r="6058" spans="2:6" x14ac:dyDescent="0.35">
      <c r="B6058" s="84">
        <v>6013</v>
      </c>
      <c r="C6058" s="113">
        <v>106.62728532170465</v>
      </c>
      <c r="D6058" s="250"/>
      <c r="F6058" s="250"/>
    </row>
    <row r="6059" spans="2:6" x14ac:dyDescent="0.35">
      <c r="B6059" s="84">
        <v>6014</v>
      </c>
      <c r="C6059" s="113">
        <v>125.6909692614385</v>
      </c>
      <c r="D6059" s="250"/>
      <c r="F6059" s="250"/>
    </row>
    <row r="6060" spans="2:6" x14ac:dyDescent="0.35">
      <c r="B6060" s="84">
        <v>6015</v>
      </c>
      <c r="C6060" s="113">
        <v>139.81180047389168</v>
      </c>
      <c r="D6060" s="250"/>
      <c r="F6060" s="250"/>
    </row>
    <row r="6061" spans="2:6" x14ac:dyDescent="0.35">
      <c r="B6061" s="84">
        <v>6016</v>
      </c>
      <c r="C6061" s="113">
        <v>155.97872076624265</v>
      </c>
      <c r="D6061" s="250"/>
      <c r="F6061" s="250"/>
    </row>
    <row r="6062" spans="2:6" x14ac:dyDescent="0.35">
      <c r="B6062" s="84">
        <v>6017</v>
      </c>
      <c r="C6062" s="113">
        <v>157.92053561616461</v>
      </c>
      <c r="D6062" s="250"/>
      <c r="F6062" s="250"/>
    </row>
    <row r="6063" spans="2:6" x14ac:dyDescent="0.35">
      <c r="B6063" s="84">
        <v>6018</v>
      </c>
      <c r="C6063" s="113">
        <v>155.84234165704123</v>
      </c>
      <c r="D6063" s="250"/>
      <c r="F6063" s="250"/>
    </row>
    <row r="6064" spans="2:6" x14ac:dyDescent="0.35">
      <c r="B6064" s="84">
        <v>6019</v>
      </c>
      <c r="C6064" s="113">
        <v>145.67067047387201</v>
      </c>
      <c r="D6064" s="250"/>
      <c r="F6064" s="250"/>
    </row>
    <row r="6065" spans="2:6" x14ac:dyDescent="0.35">
      <c r="B6065" s="84">
        <v>6020</v>
      </c>
      <c r="C6065" s="113">
        <v>111.61063284916786</v>
      </c>
      <c r="D6065" s="250"/>
      <c r="F6065" s="250"/>
    </row>
    <row r="6066" spans="2:6" x14ac:dyDescent="0.35">
      <c r="B6066" s="84">
        <v>6021</v>
      </c>
      <c r="C6066" s="113">
        <v>79.849024657733494</v>
      </c>
      <c r="D6066" s="250"/>
      <c r="F6066" s="250"/>
    </row>
    <row r="6067" spans="2:6" x14ac:dyDescent="0.35">
      <c r="B6067" s="84">
        <v>6022</v>
      </c>
      <c r="C6067" s="113">
        <v>76.673436366432171</v>
      </c>
      <c r="D6067" s="250"/>
      <c r="F6067" s="250"/>
    </row>
    <row r="6068" spans="2:6" x14ac:dyDescent="0.35">
      <c r="B6068" s="84">
        <v>6023</v>
      </c>
      <c r="C6068" s="113">
        <v>72.71297033060911</v>
      </c>
      <c r="D6068" s="250"/>
      <c r="F6068" s="250"/>
    </row>
    <row r="6069" spans="2:6" x14ac:dyDescent="0.35">
      <c r="B6069" s="84">
        <v>6024</v>
      </c>
      <c r="C6069" s="113">
        <v>68.259795046934713</v>
      </c>
      <c r="D6069" s="250"/>
      <c r="F6069" s="250"/>
    </row>
    <row r="6070" spans="2:6" x14ac:dyDescent="0.35">
      <c r="B6070" s="84">
        <v>6025</v>
      </c>
      <c r="C6070" s="113">
        <v>58.595124633919639</v>
      </c>
      <c r="D6070" s="250"/>
      <c r="F6070" s="250"/>
    </row>
    <row r="6071" spans="2:6" x14ac:dyDescent="0.35">
      <c r="B6071" s="84">
        <v>6026</v>
      </c>
      <c r="C6071" s="113">
        <v>55.996647947468773</v>
      </c>
      <c r="D6071" s="250"/>
      <c r="F6071" s="250"/>
    </row>
    <row r="6072" spans="2:6" x14ac:dyDescent="0.35">
      <c r="B6072" s="84">
        <v>6027</v>
      </c>
      <c r="C6072" s="113">
        <v>53.141084689562895</v>
      </c>
      <c r="D6072" s="250"/>
      <c r="F6072" s="250"/>
    </row>
    <row r="6073" spans="2:6" x14ac:dyDescent="0.35">
      <c r="B6073" s="84">
        <v>6028</v>
      </c>
      <c r="C6073" s="113">
        <v>55.798518921895905</v>
      </c>
      <c r="D6073" s="250"/>
      <c r="F6073" s="250"/>
    </row>
    <row r="6074" spans="2:6" x14ac:dyDescent="0.35">
      <c r="B6074" s="84">
        <v>6029</v>
      </c>
      <c r="C6074" s="113">
        <v>61.00224526968114</v>
      </c>
      <c r="D6074" s="250"/>
      <c r="F6074" s="250"/>
    </row>
    <row r="6075" spans="2:6" x14ac:dyDescent="0.35">
      <c r="B6075" s="84">
        <v>6030</v>
      </c>
      <c r="C6075" s="113">
        <v>69.9818760834155</v>
      </c>
      <c r="D6075" s="250"/>
      <c r="F6075" s="250"/>
    </row>
    <row r="6076" spans="2:6" x14ac:dyDescent="0.35">
      <c r="B6076" s="84">
        <v>6031</v>
      </c>
      <c r="C6076" s="113">
        <v>70.273461474941996</v>
      </c>
      <c r="D6076" s="250"/>
      <c r="F6076" s="250"/>
    </row>
    <row r="6077" spans="2:6" x14ac:dyDescent="0.35">
      <c r="B6077" s="84">
        <v>6032</v>
      </c>
      <c r="C6077" s="113">
        <v>66.879147082803641</v>
      </c>
      <c r="D6077" s="250"/>
      <c r="F6077" s="250"/>
    </row>
    <row r="6078" spans="2:6" x14ac:dyDescent="0.35">
      <c r="B6078" s="84">
        <v>6033</v>
      </c>
      <c r="C6078" s="113">
        <v>67.908102434180407</v>
      </c>
      <c r="D6078" s="250"/>
      <c r="F6078" s="250"/>
    </row>
    <row r="6079" spans="2:6" x14ac:dyDescent="0.35">
      <c r="B6079" s="84">
        <v>6034</v>
      </c>
      <c r="C6079" s="113">
        <v>71.543553835170286</v>
      </c>
      <c r="D6079" s="250"/>
      <c r="F6079" s="250"/>
    </row>
    <row r="6080" spans="2:6" x14ac:dyDescent="0.35">
      <c r="B6080" s="84">
        <v>6035</v>
      </c>
      <c r="C6080" s="113">
        <v>77.890382374625673</v>
      </c>
      <c r="D6080" s="250"/>
      <c r="F6080" s="250"/>
    </row>
    <row r="6081" spans="2:6" x14ac:dyDescent="0.35">
      <c r="B6081" s="84">
        <v>6036</v>
      </c>
      <c r="C6081" s="113">
        <v>83.705557589695573</v>
      </c>
      <c r="D6081" s="250"/>
      <c r="F6081" s="250"/>
    </row>
    <row r="6082" spans="2:6" x14ac:dyDescent="0.35">
      <c r="B6082" s="84">
        <v>6037</v>
      </c>
      <c r="C6082" s="113">
        <v>93.715759984624768</v>
      </c>
      <c r="D6082" s="250"/>
      <c r="F6082" s="250"/>
    </row>
    <row r="6083" spans="2:6" x14ac:dyDescent="0.35">
      <c r="B6083" s="84">
        <v>6038</v>
      </c>
      <c r="C6083" s="113">
        <v>108.72052273073771</v>
      </c>
      <c r="D6083" s="250"/>
      <c r="F6083" s="250"/>
    </row>
    <row r="6084" spans="2:6" x14ac:dyDescent="0.35">
      <c r="B6084" s="84">
        <v>6039</v>
      </c>
      <c r="C6084" s="113">
        <v>134.75381894111896</v>
      </c>
      <c r="D6084" s="250"/>
      <c r="F6084" s="250"/>
    </row>
    <row r="6085" spans="2:6" x14ac:dyDescent="0.35">
      <c r="B6085" s="84">
        <v>6040</v>
      </c>
      <c r="C6085" s="113">
        <v>147.57176059057267</v>
      </c>
      <c r="D6085" s="250"/>
      <c r="F6085" s="250"/>
    </row>
    <row r="6086" spans="2:6" x14ac:dyDescent="0.35">
      <c r="B6086" s="84">
        <v>6041</v>
      </c>
      <c r="C6086" s="113">
        <v>143.01718141560187</v>
      </c>
      <c r="D6086" s="250"/>
      <c r="F6086" s="250"/>
    </row>
    <row r="6087" spans="2:6" x14ac:dyDescent="0.35">
      <c r="B6087" s="84">
        <v>6042</v>
      </c>
      <c r="C6087" s="113">
        <v>130.16681328629846</v>
      </c>
      <c r="D6087" s="250"/>
      <c r="F6087" s="250"/>
    </row>
    <row r="6088" spans="2:6" x14ac:dyDescent="0.35">
      <c r="B6088" s="84">
        <v>6043</v>
      </c>
      <c r="C6088" s="113">
        <v>121.29262566953622</v>
      </c>
      <c r="D6088" s="250"/>
      <c r="F6088" s="250"/>
    </row>
    <row r="6089" spans="2:6" x14ac:dyDescent="0.35">
      <c r="B6089" s="84">
        <v>6044</v>
      </c>
      <c r="C6089" s="113">
        <v>98.416280150624488</v>
      </c>
      <c r="D6089" s="250"/>
      <c r="F6089" s="250"/>
    </row>
    <row r="6090" spans="2:6" x14ac:dyDescent="0.35">
      <c r="B6090" s="84">
        <v>6045</v>
      </c>
      <c r="C6090" s="113">
        <v>81.523757423885911</v>
      </c>
      <c r="D6090" s="250"/>
      <c r="F6090" s="250"/>
    </row>
    <row r="6091" spans="2:6" x14ac:dyDescent="0.35">
      <c r="B6091" s="84">
        <v>6046</v>
      </c>
      <c r="C6091" s="113">
        <v>72.233361182428126</v>
      </c>
      <c r="D6091" s="250"/>
      <c r="F6091" s="250"/>
    </row>
    <row r="6092" spans="2:6" x14ac:dyDescent="0.35">
      <c r="B6092" s="84">
        <v>6047</v>
      </c>
      <c r="C6092" s="113">
        <v>69.203206071444768</v>
      </c>
      <c r="D6092" s="250"/>
      <c r="F6092" s="250"/>
    </row>
    <row r="6093" spans="2:6" x14ac:dyDescent="0.35">
      <c r="B6093" s="84">
        <v>6048</v>
      </c>
      <c r="C6093" s="113">
        <v>64.298731386219245</v>
      </c>
      <c r="D6093" s="250"/>
      <c r="F6093" s="250"/>
    </row>
    <row r="6094" spans="2:6" x14ac:dyDescent="0.35">
      <c r="B6094" s="84">
        <v>6049</v>
      </c>
      <c r="C6094" s="113">
        <v>59.609877090933303</v>
      </c>
      <c r="D6094" s="250"/>
      <c r="F6094" s="250"/>
    </row>
    <row r="6095" spans="2:6" x14ac:dyDescent="0.35">
      <c r="B6095" s="84">
        <v>6050</v>
      </c>
      <c r="C6095" s="113">
        <v>57.210765671920264</v>
      </c>
      <c r="D6095" s="250"/>
      <c r="F6095" s="250"/>
    </row>
    <row r="6096" spans="2:6" x14ac:dyDescent="0.35">
      <c r="B6096" s="84">
        <v>6051</v>
      </c>
      <c r="C6096" s="113">
        <v>55.731972663342709</v>
      </c>
      <c r="D6096" s="250"/>
      <c r="F6096" s="250"/>
    </row>
    <row r="6097" spans="2:6" x14ac:dyDescent="0.35">
      <c r="B6097" s="84">
        <v>6052</v>
      </c>
      <c r="C6097" s="113">
        <v>56.81414445647583</v>
      </c>
      <c r="D6097" s="250"/>
      <c r="F6097" s="250"/>
    </row>
    <row r="6098" spans="2:6" x14ac:dyDescent="0.35">
      <c r="B6098" s="84">
        <v>6053</v>
      </c>
      <c r="C6098" s="113">
        <v>61.663640325655727</v>
      </c>
      <c r="D6098" s="250"/>
      <c r="F6098" s="250"/>
    </row>
    <row r="6099" spans="2:6" x14ac:dyDescent="0.35">
      <c r="B6099" s="84">
        <v>6054</v>
      </c>
      <c r="C6099" s="113">
        <v>69.705359064898587</v>
      </c>
      <c r="D6099" s="250"/>
      <c r="F6099" s="250"/>
    </row>
    <row r="6100" spans="2:6" x14ac:dyDescent="0.35">
      <c r="B6100" s="84">
        <v>6055</v>
      </c>
      <c r="C6100" s="113">
        <v>68.911817191399848</v>
      </c>
      <c r="D6100" s="250"/>
      <c r="F6100" s="250"/>
    </row>
    <row r="6101" spans="2:6" x14ac:dyDescent="0.35">
      <c r="B6101" s="84">
        <v>6056</v>
      </c>
      <c r="C6101" s="113">
        <v>66.76862634857477</v>
      </c>
      <c r="D6101" s="250"/>
      <c r="F6101" s="250"/>
    </row>
    <row r="6102" spans="2:6" x14ac:dyDescent="0.35">
      <c r="B6102" s="84">
        <v>6057</v>
      </c>
      <c r="C6102" s="113">
        <v>70.976162731441903</v>
      </c>
      <c r="D6102" s="250"/>
      <c r="F6102" s="250"/>
    </row>
    <row r="6103" spans="2:6" x14ac:dyDescent="0.35">
      <c r="B6103" s="84">
        <v>6058</v>
      </c>
      <c r="C6103" s="113">
        <v>74.470518011985618</v>
      </c>
      <c r="D6103" s="250"/>
      <c r="F6103" s="250"/>
    </row>
    <row r="6104" spans="2:6" x14ac:dyDescent="0.35">
      <c r="B6104" s="84">
        <v>6059</v>
      </c>
      <c r="C6104" s="113">
        <v>80.095640802802592</v>
      </c>
      <c r="D6104" s="250"/>
      <c r="F6104" s="250"/>
    </row>
    <row r="6105" spans="2:6" x14ac:dyDescent="0.35">
      <c r="B6105" s="84">
        <v>6060</v>
      </c>
      <c r="C6105" s="113">
        <v>86.776628358139547</v>
      </c>
      <c r="D6105" s="250"/>
      <c r="F6105" s="250"/>
    </row>
    <row r="6106" spans="2:6" x14ac:dyDescent="0.35">
      <c r="B6106" s="84">
        <v>6061</v>
      </c>
      <c r="C6106" s="113">
        <v>96.37351266320465</v>
      </c>
      <c r="D6106" s="250"/>
      <c r="F6106" s="250"/>
    </row>
    <row r="6107" spans="2:6" x14ac:dyDescent="0.35">
      <c r="B6107" s="84">
        <v>6062</v>
      </c>
      <c r="C6107" s="113">
        <v>121.1303326771075</v>
      </c>
      <c r="D6107" s="250"/>
      <c r="F6107" s="250"/>
    </row>
    <row r="6108" spans="2:6" x14ac:dyDescent="0.35">
      <c r="B6108" s="84">
        <v>6063</v>
      </c>
      <c r="C6108" s="113">
        <v>150.65445143483055</v>
      </c>
      <c r="D6108" s="250"/>
      <c r="F6108" s="250"/>
    </row>
    <row r="6109" spans="2:6" x14ac:dyDescent="0.35">
      <c r="B6109" s="84">
        <v>6064</v>
      </c>
      <c r="C6109" s="113">
        <v>166.99923445342944</v>
      </c>
      <c r="D6109" s="250"/>
      <c r="F6109" s="250"/>
    </row>
    <row r="6110" spans="2:6" x14ac:dyDescent="0.35">
      <c r="B6110" s="84">
        <v>6065</v>
      </c>
      <c r="C6110" s="113">
        <v>157.53115721025145</v>
      </c>
      <c r="D6110" s="250"/>
      <c r="F6110" s="250"/>
    </row>
    <row r="6111" spans="2:6" x14ac:dyDescent="0.35">
      <c r="B6111" s="84">
        <v>6066</v>
      </c>
      <c r="C6111" s="113">
        <v>129.06148795167724</v>
      </c>
      <c r="D6111" s="250"/>
      <c r="F6111" s="250"/>
    </row>
    <row r="6112" spans="2:6" x14ac:dyDescent="0.35">
      <c r="B6112" s="84">
        <v>6067</v>
      </c>
      <c r="C6112" s="113">
        <v>121.6509138026107</v>
      </c>
      <c r="D6112" s="250"/>
      <c r="F6112" s="250"/>
    </row>
    <row r="6113" spans="2:6" x14ac:dyDescent="0.35">
      <c r="B6113" s="84">
        <v>6068</v>
      </c>
      <c r="C6113" s="113">
        <v>99.985557201927335</v>
      </c>
      <c r="D6113" s="250"/>
      <c r="F6113" s="250"/>
    </row>
    <row r="6114" spans="2:6" x14ac:dyDescent="0.35">
      <c r="B6114" s="84">
        <v>6069</v>
      </c>
      <c r="C6114" s="113">
        <v>83.322243458034393</v>
      </c>
      <c r="D6114" s="250"/>
      <c r="F6114" s="250"/>
    </row>
    <row r="6115" spans="2:6" x14ac:dyDescent="0.35">
      <c r="B6115" s="84">
        <v>6070</v>
      </c>
      <c r="C6115" s="113">
        <v>72.840093082292171</v>
      </c>
      <c r="D6115" s="250"/>
      <c r="F6115" s="250"/>
    </row>
    <row r="6116" spans="2:6" x14ac:dyDescent="0.35">
      <c r="B6116" s="84">
        <v>6071</v>
      </c>
      <c r="C6116" s="113">
        <v>70.065655404920633</v>
      </c>
      <c r="D6116" s="250"/>
      <c r="F6116" s="250"/>
    </row>
    <row r="6117" spans="2:6" x14ac:dyDescent="0.35">
      <c r="B6117" s="84">
        <v>6072</v>
      </c>
      <c r="C6117" s="113">
        <v>66.532822911914451</v>
      </c>
      <c r="D6117" s="250"/>
      <c r="F6117" s="250"/>
    </row>
    <row r="6118" spans="2:6" x14ac:dyDescent="0.35">
      <c r="B6118" s="84">
        <v>6073</v>
      </c>
      <c r="C6118" s="113">
        <v>61.151210435389743</v>
      </c>
      <c r="D6118" s="250"/>
      <c r="F6118" s="250"/>
    </row>
    <row r="6119" spans="2:6" x14ac:dyDescent="0.35">
      <c r="B6119" s="84">
        <v>6074</v>
      </c>
      <c r="C6119" s="113">
        <v>56.962172066168158</v>
      </c>
      <c r="D6119" s="250"/>
      <c r="F6119" s="250"/>
    </row>
    <row r="6120" spans="2:6" x14ac:dyDescent="0.35">
      <c r="B6120" s="84">
        <v>6075</v>
      </c>
      <c r="C6120" s="113">
        <v>53.972815981040952</v>
      </c>
      <c r="D6120" s="250"/>
      <c r="F6120" s="250"/>
    </row>
    <row r="6121" spans="2:6" x14ac:dyDescent="0.35">
      <c r="B6121" s="84">
        <v>6076</v>
      </c>
      <c r="C6121" s="113">
        <v>54.919365981059244</v>
      </c>
      <c r="D6121" s="250"/>
      <c r="F6121" s="250"/>
    </row>
    <row r="6122" spans="2:6" x14ac:dyDescent="0.35">
      <c r="B6122" s="84">
        <v>6077</v>
      </c>
      <c r="C6122" s="113">
        <v>59.736617994129716</v>
      </c>
      <c r="D6122" s="250"/>
      <c r="F6122" s="250"/>
    </row>
    <row r="6123" spans="2:6" x14ac:dyDescent="0.35">
      <c r="B6123" s="84">
        <v>6078</v>
      </c>
      <c r="C6123" s="113">
        <v>66.885034757151971</v>
      </c>
      <c r="D6123" s="250"/>
      <c r="F6123" s="250"/>
    </row>
    <row r="6124" spans="2:6" x14ac:dyDescent="0.35">
      <c r="B6124" s="84">
        <v>6079</v>
      </c>
      <c r="C6124" s="113">
        <v>66.757438988189023</v>
      </c>
      <c r="D6124" s="250"/>
      <c r="F6124" s="250"/>
    </row>
    <row r="6125" spans="2:6" x14ac:dyDescent="0.35">
      <c r="B6125" s="84">
        <v>6080</v>
      </c>
      <c r="C6125" s="113">
        <v>66.220799126893951</v>
      </c>
      <c r="D6125" s="250"/>
      <c r="F6125" s="250"/>
    </row>
    <row r="6126" spans="2:6" x14ac:dyDescent="0.35">
      <c r="B6126" s="84">
        <v>6081</v>
      </c>
      <c r="C6126" s="113">
        <v>69.244911344834435</v>
      </c>
      <c r="D6126" s="250"/>
      <c r="F6126" s="250"/>
    </row>
    <row r="6127" spans="2:6" x14ac:dyDescent="0.35">
      <c r="B6127" s="84">
        <v>6082</v>
      </c>
      <c r="C6127" s="113">
        <v>73.120980187140233</v>
      </c>
      <c r="D6127" s="250"/>
      <c r="F6127" s="250"/>
    </row>
    <row r="6128" spans="2:6" x14ac:dyDescent="0.35">
      <c r="B6128" s="84">
        <v>6083</v>
      </c>
      <c r="C6128" s="113">
        <v>76.693569652270043</v>
      </c>
      <c r="D6128" s="250"/>
      <c r="F6128" s="250"/>
    </row>
    <row r="6129" spans="2:6" x14ac:dyDescent="0.35">
      <c r="B6129" s="84">
        <v>6084</v>
      </c>
      <c r="C6129" s="113">
        <v>81.496016791034648</v>
      </c>
      <c r="D6129" s="250"/>
      <c r="F6129" s="250"/>
    </row>
    <row r="6130" spans="2:6" x14ac:dyDescent="0.35">
      <c r="B6130" s="84">
        <v>6085</v>
      </c>
      <c r="C6130" s="113">
        <v>86.192637286823995</v>
      </c>
      <c r="D6130" s="250"/>
      <c r="F6130" s="250"/>
    </row>
    <row r="6131" spans="2:6" x14ac:dyDescent="0.35">
      <c r="B6131" s="84">
        <v>6086</v>
      </c>
      <c r="C6131" s="113">
        <v>88.198314752498874</v>
      </c>
      <c r="D6131" s="250"/>
      <c r="F6131" s="250"/>
    </row>
    <row r="6132" spans="2:6" x14ac:dyDescent="0.35">
      <c r="B6132" s="84">
        <v>6087</v>
      </c>
      <c r="C6132" s="113">
        <v>118.58689121595448</v>
      </c>
      <c r="D6132" s="250"/>
      <c r="F6132" s="250"/>
    </row>
    <row r="6133" spans="2:6" x14ac:dyDescent="0.35">
      <c r="B6133" s="84">
        <v>6088</v>
      </c>
      <c r="C6133" s="113">
        <v>146.89975925868262</v>
      </c>
      <c r="D6133" s="250"/>
      <c r="F6133" s="250"/>
    </row>
    <row r="6134" spans="2:6" x14ac:dyDescent="0.35">
      <c r="B6134" s="84">
        <v>6089</v>
      </c>
      <c r="C6134" s="113">
        <v>124.32462335307777</v>
      </c>
      <c r="D6134" s="250"/>
      <c r="F6134" s="250"/>
    </row>
    <row r="6135" spans="2:6" x14ac:dyDescent="0.35">
      <c r="B6135" s="84">
        <v>6090</v>
      </c>
      <c r="C6135" s="113">
        <v>103.12983887377887</v>
      </c>
      <c r="D6135" s="250"/>
      <c r="F6135" s="250"/>
    </row>
    <row r="6136" spans="2:6" x14ac:dyDescent="0.35">
      <c r="B6136" s="84">
        <v>6091</v>
      </c>
      <c r="C6136" s="113">
        <v>95.199982540011618</v>
      </c>
      <c r="D6136" s="250"/>
      <c r="F6136" s="250"/>
    </row>
    <row r="6137" spans="2:6" x14ac:dyDescent="0.35">
      <c r="B6137" s="84">
        <v>6092</v>
      </c>
      <c r="C6137" s="113">
        <v>90.741594740360014</v>
      </c>
      <c r="D6137" s="250"/>
      <c r="F6137" s="250"/>
    </row>
    <row r="6138" spans="2:6" x14ac:dyDescent="0.35">
      <c r="B6138" s="84">
        <v>6093</v>
      </c>
      <c r="C6138" s="113">
        <v>78.155956007170232</v>
      </c>
      <c r="D6138" s="250"/>
      <c r="F6138" s="250"/>
    </row>
    <row r="6139" spans="2:6" x14ac:dyDescent="0.35">
      <c r="B6139" s="84">
        <v>6094</v>
      </c>
      <c r="C6139" s="113">
        <v>72.978525233795395</v>
      </c>
      <c r="D6139" s="250"/>
      <c r="F6139" s="250"/>
    </row>
    <row r="6140" spans="2:6" x14ac:dyDescent="0.35">
      <c r="B6140" s="84">
        <v>6095</v>
      </c>
      <c r="C6140" s="113">
        <v>68.240072024973301</v>
      </c>
      <c r="D6140" s="250"/>
      <c r="F6140" s="250"/>
    </row>
    <row r="6141" spans="2:6" x14ac:dyDescent="0.35">
      <c r="B6141" s="84">
        <v>6096</v>
      </c>
      <c r="C6141" s="113">
        <v>61.270982117423259</v>
      </c>
      <c r="D6141" s="250"/>
      <c r="F6141" s="250"/>
    </row>
    <row r="6142" spans="2:6" x14ac:dyDescent="0.35">
      <c r="B6142" s="84">
        <v>6097</v>
      </c>
      <c r="C6142" s="113">
        <v>59.025355269333033</v>
      </c>
      <c r="D6142" s="250"/>
      <c r="F6142" s="250"/>
    </row>
    <row r="6143" spans="2:6" x14ac:dyDescent="0.35">
      <c r="B6143" s="84">
        <v>6098</v>
      </c>
      <c r="C6143" s="113">
        <v>57.25521638692036</v>
      </c>
      <c r="D6143" s="250"/>
      <c r="F6143" s="250"/>
    </row>
    <row r="6144" spans="2:6" x14ac:dyDescent="0.35">
      <c r="B6144" s="84">
        <v>6099</v>
      </c>
      <c r="C6144" s="113">
        <v>55.013076074377025</v>
      </c>
      <c r="D6144" s="250"/>
      <c r="F6144" s="250"/>
    </row>
    <row r="6145" spans="2:6" x14ac:dyDescent="0.35">
      <c r="B6145" s="84">
        <v>6100</v>
      </c>
      <c r="C6145" s="113">
        <v>54.989391782926916</v>
      </c>
      <c r="D6145" s="250"/>
      <c r="F6145" s="250"/>
    </row>
    <row r="6146" spans="2:6" x14ac:dyDescent="0.35">
      <c r="B6146" s="84">
        <v>6101</v>
      </c>
      <c r="C6146" s="113">
        <v>59.817859427508026</v>
      </c>
      <c r="D6146" s="250"/>
      <c r="F6146" s="250"/>
    </row>
    <row r="6147" spans="2:6" x14ac:dyDescent="0.35">
      <c r="B6147" s="84">
        <v>6102</v>
      </c>
      <c r="C6147" s="113">
        <v>58.703765647835887</v>
      </c>
      <c r="D6147" s="250"/>
      <c r="F6147" s="250"/>
    </row>
    <row r="6148" spans="2:6" x14ac:dyDescent="0.35">
      <c r="B6148" s="84">
        <v>6103</v>
      </c>
      <c r="C6148" s="113">
        <v>55.480676123387752</v>
      </c>
      <c r="D6148" s="250"/>
      <c r="F6148" s="250"/>
    </row>
    <row r="6149" spans="2:6" x14ac:dyDescent="0.35">
      <c r="B6149" s="84">
        <v>6104</v>
      </c>
      <c r="C6149" s="113">
        <v>53.435348950865638</v>
      </c>
      <c r="D6149" s="250"/>
      <c r="F6149" s="250"/>
    </row>
    <row r="6150" spans="2:6" x14ac:dyDescent="0.35">
      <c r="B6150" s="84">
        <v>6105</v>
      </c>
      <c r="C6150" s="113">
        <v>57.086283504972705</v>
      </c>
      <c r="D6150" s="250"/>
      <c r="F6150" s="250"/>
    </row>
    <row r="6151" spans="2:6" x14ac:dyDescent="0.35">
      <c r="B6151" s="84">
        <v>6106</v>
      </c>
      <c r="C6151" s="113">
        <v>61.418536861176229</v>
      </c>
      <c r="D6151" s="250"/>
      <c r="F6151" s="250"/>
    </row>
    <row r="6152" spans="2:6" x14ac:dyDescent="0.35">
      <c r="B6152" s="84">
        <v>6107</v>
      </c>
      <c r="C6152" s="113">
        <v>65.705886608437908</v>
      </c>
      <c r="D6152" s="250"/>
      <c r="F6152" s="250"/>
    </row>
    <row r="6153" spans="2:6" x14ac:dyDescent="0.35">
      <c r="B6153" s="84">
        <v>6108</v>
      </c>
      <c r="C6153" s="113">
        <v>72.282026300405192</v>
      </c>
      <c r="D6153" s="250"/>
      <c r="F6153" s="250"/>
    </row>
    <row r="6154" spans="2:6" x14ac:dyDescent="0.35">
      <c r="B6154" s="84">
        <v>6109</v>
      </c>
      <c r="C6154" s="113">
        <v>72.347946717980051</v>
      </c>
      <c r="D6154" s="250"/>
      <c r="F6154" s="250"/>
    </row>
    <row r="6155" spans="2:6" x14ac:dyDescent="0.35">
      <c r="B6155" s="84">
        <v>6110</v>
      </c>
      <c r="C6155" s="113">
        <v>73.780415031083066</v>
      </c>
      <c r="D6155" s="250"/>
      <c r="F6155" s="250"/>
    </row>
    <row r="6156" spans="2:6" x14ac:dyDescent="0.35">
      <c r="B6156" s="84">
        <v>6111</v>
      </c>
      <c r="C6156" s="113">
        <v>78.664419483412132</v>
      </c>
      <c r="D6156" s="250"/>
      <c r="F6156" s="250"/>
    </row>
    <row r="6157" spans="2:6" x14ac:dyDescent="0.35">
      <c r="B6157" s="84">
        <v>6112</v>
      </c>
      <c r="C6157" s="113">
        <v>86.809651173753991</v>
      </c>
      <c r="D6157" s="250"/>
      <c r="F6157" s="250"/>
    </row>
    <row r="6158" spans="2:6" x14ac:dyDescent="0.35">
      <c r="B6158" s="84">
        <v>6113</v>
      </c>
      <c r="C6158" s="113">
        <v>81.443381753941722</v>
      </c>
      <c r="D6158" s="250"/>
      <c r="F6158" s="250"/>
    </row>
    <row r="6159" spans="2:6" x14ac:dyDescent="0.35">
      <c r="B6159" s="84">
        <v>6114</v>
      </c>
      <c r="C6159" s="113">
        <v>77.044539539507412</v>
      </c>
      <c r="D6159" s="250"/>
      <c r="F6159" s="250"/>
    </row>
    <row r="6160" spans="2:6" x14ac:dyDescent="0.35">
      <c r="B6160" s="84">
        <v>6115</v>
      </c>
      <c r="C6160" s="113">
        <v>79.176624738052652</v>
      </c>
      <c r="D6160" s="250"/>
      <c r="F6160" s="250"/>
    </row>
    <row r="6161" spans="2:6" x14ac:dyDescent="0.35">
      <c r="B6161" s="84">
        <v>6116</v>
      </c>
      <c r="C6161" s="113">
        <v>77.583810247918237</v>
      </c>
      <c r="D6161" s="250"/>
      <c r="F6161" s="250"/>
    </row>
    <row r="6162" spans="2:6" x14ac:dyDescent="0.35">
      <c r="B6162" s="84">
        <v>6117</v>
      </c>
      <c r="C6162" s="113">
        <v>67.133742786471089</v>
      </c>
      <c r="D6162" s="250"/>
      <c r="F6162" s="250"/>
    </row>
    <row r="6163" spans="2:6" x14ac:dyDescent="0.35">
      <c r="B6163" s="84">
        <v>6118</v>
      </c>
      <c r="C6163" s="113">
        <v>64.687318285935518</v>
      </c>
      <c r="D6163" s="250"/>
      <c r="F6163" s="250"/>
    </row>
    <row r="6164" spans="2:6" x14ac:dyDescent="0.35">
      <c r="B6164" s="84">
        <v>6119</v>
      </c>
      <c r="C6164" s="113">
        <v>63.145710345187339</v>
      </c>
      <c r="D6164" s="250"/>
      <c r="F6164" s="250"/>
    </row>
    <row r="6165" spans="2:6" x14ac:dyDescent="0.35">
      <c r="B6165" s="84">
        <v>6120</v>
      </c>
      <c r="C6165" s="113">
        <v>61.959921797341082</v>
      </c>
      <c r="D6165" s="250"/>
      <c r="F6165" s="250"/>
    </row>
    <row r="6166" spans="2:6" x14ac:dyDescent="0.35">
      <c r="B6166" s="84">
        <v>6121</v>
      </c>
      <c r="C6166" s="113">
        <v>59.776617707498581</v>
      </c>
      <c r="D6166" s="250"/>
      <c r="F6166" s="250"/>
    </row>
    <row r="6167" spans="2:6" x14ac:dyDescent="0.35">
      <c r="B6167" s="84">
        <v>6122</v>
      </c>
      <c r="C6167" s="113">
        <v>55.410101213273592</v>
      </c>
      <c r="D6167" s="250"/>
      <c r="F6167" s="250"/>
    </row>
    <row r="6168" spans="2:6" x14ac:dyDescent="0.35">
      <c r="B6168" s="84">
        <v>6123</v>
      </c>
      <c r="C6168" s="113">
        <v>52.585158891170387</v>
      </c>
      <c r="D6168" s="250"/>
      <c r="F6168" s="250"/>
    </row>
    <row r="6169" spans="2:6" x14ac:dyDescent="0.35">
      <c r="B6169" s="84">
        <v>6124</v>
      </c>
      <c r="C6169" s="113">
        <v>53.138668793524822</v>
      </c>
      <c r="D6169" s="250"/>
      <c r="F6169" s="250"/>
    </row>
    <row r="6170" spans="2:6" x14ac:dyDescent="0.35">
      <c r="B6170" s="84">
        <v>6125</v>
      </c>
      <c r="C6170" s="113">
        <v>56.585518534433405</v>
      </c>
      <c r="D6170" s="250"/>
      <c r="F6170" s="250"/>
    </row>
    <row r="6171" spans="2:6" x14ac:dyDescent="0.35">
      <c r="B6171" s="84">
        <v>6126</v>
      </c>
      <c r="C6171" s="113">
        <v>55.053632210265327</v>
      </c>
      <c r="D6171" s="250"/>
      <c r="F6171" s="250"/>
    </row>
    <row r="6172" spans="2:6" x14ac:dyDescent="0.35">
      <c r="B6172" s="84">
        <v>6127</v>
      </c>
      <c r="C6172" s="113">
        <v>54.297735120760727</v>
      </c>
      <c r="D6172" s="250"/>
      <c r="F6172" s="250"/>
    </row>
    <row r="6173" spans="2:6" x14ac:dyDescent="0.35">
      <c r="B6173" s="84">
        <v>6128</v>
      </c>
      <c r="C6173" s="113">
        <v>50.107325985306517</v>
      </c>
      <c r="D6173" s="250"/>
      <c r="F6173" s="250"/>
    </row>
    <row r="6174" spans="2:6" x14ac:dyDescent="0.35">
      <c r="B6174" s="84">
        <v>6129</v>
      </c>
      <c r="C6174" s="113">
        <v>53.460039773348818</v>
      </c>
      <c r="D6174" s="250"/>
      <c r="F6174" s="250"/>
    </row>
    <row r="6175" spans="2:6" x14ac:dyDescent="0.35">
      <c r="B6175" s="84">
        <v>6130</v>
      </c>
      <c r="C6175" s="113">
        <v>56.549330011038712</v>
      </c>
      <c r="D6175" s="250"/>
      <c r="F6175" s="250"/>
    </row>
    <row r="6176" spans="2:6" x14ac:dyDescent="0.35">
      <c r="B6176" s="84">
        <v>6131</v>
      </c>
      <c r="C6176" s="113">
        <v>60.448364194056772</v>
      </c>
      <c r="D6176" s="250"/>
      <c r="F6176" s="250"/>
    </row>
    <row r="6177" spans="2:6" x14ac:dyDescent="0.35">
      <c r="B6177" s="84">
        <v>6132</v>
      </c>
      <c r="C6177" s="113">
        <v>64.039975041565356</v>
      </c>
      <c r="D6177" s="250"/>
      <c r="F6177" s="250"/>
    </row>
    <row r="6178" spans="2:6" x14ac:dyDescent="0.35">
      <c r="B6178" s="84">
        <v>6133</v>
      </c>
      <c r="C6178" s="113">
        <v>67.501931164500974</v>
      </c>
      <c r="D6178" s="250"/>
      <c r="F6178" s="250"/>
    </row>
    <row r="6179" spans="2:6" x14ac:dyDescent="0.35">
      <c r="B6179" s="84">
        <v>6134</v>
      </c>
      <c r="C6179" s="113">
        <v>69.28828757222891</v>
      </c>
      <c r="D6179" s="250"/>
      <c r="F6179" s="250"/>
    </row>
    <row r="6180" spans="2:6" x14ac:dyDescent="0.35">
      <c r="B6180" s="84">
        <v>6135</v>
      </c>
      <c r="C6180" s="113">
        <v>75.293547053876495</v>
      </c>
      <c r="D6180" s="250"/>
      <c r="F6180" s="250"/>
    </row>
    <row r="6181" spans="2:6" x14ac:dyDescent="0.35">
      <c r="B6181" s="84">
        <v>6136</v>
      </c>
      <c r="C6181" s="113">
        <v>81.546849606812003</v>
      </c>
      <c r="D6181" s="250"/>
      <c r="F6181" s="250"/>
    </row>
    <row r="6182" spans="2:6" x14ac:dyDescent="0.35">
      <c r="B6182" s="84">
        <v>6137</v>
      </c>
      <c r="C6182" s="113">
        <v>77.72839895981609</v>
      </c>
      <c r="D6182" s="250"/>
      <c r="F6182" s="250"/>
    </row>
    <row r="6183" spans="2:6" x14ac:dyDescent="0.35">
      <c r="B6183" s="84">
        <v>6138</v>
      </c>
      <c r="C6183" s="113">
        <v>78.156366043435128</v>
      </c>
      <c r="D6183" s="250"/>
      <c r="F6183" s="250"/>
    </row>
    <row r="6184" spans="2:6" x14ac:dyDescent="0.35">
      <c r="B6184" s="84">
        <v>6139</v>
      </c>
      <c r="C6184" s="113">
        <v>85.574300315433234</v>
      </c>
      <c r="D6184" s="250"/>
      <c r="F6184" s="250"/>
    </row>
    <row r="6185" spans="2:6" x14ac:dyDescent="0.35">
      <c r="B6185" s="84">
        <v>6140</v>
      </c>
      <c r="C6185" s="113">
        <v>77.991825062379249</v>
      </c>
      <c r="D6185" s="250"/>
      <c r="F6185" s="250"/>
    </row>
    <row r="6186" spans="2:6" x14ac:dyDescent="0.35">
      <c r="B6186" s="84">
        <v>6141</v>
      </c>
      <c r="C6186" s="113">
        <v>65.844643572036489</v>
      </c>
      <c r="D6186" s="250"/>
      <c r="F6186" s="250"/>
    </row>
    <row r="6187" spans="2:6" x14ac:dyDescent="0.35">
      <c r="B6187" s="84">
        <v>6142</v>
      </c>
      <c r="C6187" s="113">
        <v>65.379072144455833</v>
      </c>
      <c r="D6187" s="250"/>
      <c r="F6187" s="250"/>
    </row>
    <row r="6188" spans="2:6" x14ac:dyDescent="0.35">
      <c r="B6188" s="84">
        <v>6143</v>
      </c>
      <c r="C6188" s="113">
        <v>62.514841343439031</v>
      </c>
      <c r="D6188" s="250"/>
      <c r="F6188" s="250"/>
    </row>
    <row r="6189" spans="2:6" x14ac:dyDescent="0.35">
      <c r="B6189" s="84">
        <v>6144</v>
      </c>
      <c r="C6189" s="113">
        <v>62.044408779764581</v>
      </c>
      <c r="D6189" s="250"/>
      <c r="F6189" s="250"/>
    </row>
    <row r="6190" spans="2:6" x14ac:dyDescent="0.35">
      <c r="B6190" s="84">
        <v>6145</v>
      </c>
      <c r="C6190" s="113">
        <v>56.771727442541447</v>
      </c>
      <c r="D6190" s="250"/>
      <c r="F6190" s="250"/>
    </row>
    <row r="6191" spans="2:6" x14ac:dyDescent="0.35">
      <c r="B6191" s="84">
        <v>6146</v>
      </c>
      <c r="C6191" s="113">
        <v>53.177630016013914</v>
      </c>
      <c r="D6191" s="250"/>
      <c r="F6191" s="250"/>
    </row>
    <row r="6192" spans="2:6" x14ac:dyDescent="0.35">
      <c r="B6192" s="84">
        <v>6147</v>
      </c>
      <c r="C6192" s="113">
        <v>51.530303806230485</v>
      </c>
      <c r="D6192" s="250"/>
      <c r="F6192" s="250"/>
    </row>
    <row r="6193" spans="2:6" x14ac:dyDescent="0.35">
      <c r="B6193" s="84">
        <v>6148</v>
      </c>
      <c r="C6193" s="113">
        <v>53.795874351025923</v>
      </c>
      <c r="D6193" s="250"/>
      <c r="F6193" s="250"/>
    </row>
    <row r="6194" spans="2:6" x14ac:dyDescent="0.35">
      <c r="B6194" s="84">
        <v>6149</v>
      </c>
      <c r="C6194" s="113">
        <v>61.49489661131377</v>
      </c>
      <c r="D6194" s="250"/>
      <c r="F6194" s="250"/>
    </row>
    <row r="6195" spans="2:6" x14ac:dyDescent="0.35">
      <c r="B6195" s="84">
        <v>6150</v>
      </c>
      <c r="C6195" s="113">
        <v>68.009716887567834</v>
      </c>
      <c r="D6195" s="250"/>
      <c r="F6195" s="250"/>
    </row>
    <row r="6196" spans="2:6" x14ac:dyDescent="0.35">
      <c r="B6196" s="84">
        <v>6151</v>
      </c>
      <c r="C6196" s="113">
        <v>69.712215413751338</v>
      </c>
      <c r="D6196" s="250"/>
      <c r="F6196" s="250"/>
    </row>
    <row r="6197" spans="2:6" x14ac:dyDescent="0.35">
      <c r="B6197" s="84">
        <v>6152</v>
      </c>
      <c r="C6197" s="113">
        <v>65.611750488764088</v>
      </c>
      <c r="D6197" s="250"/>
      <c r="F6197" s="250"/>
    </row>
    <row r="6198" spans="2:6" x14ac:dyDescent="0.35">
      <c r="B6198" s="84">
        <v>6153</v>
      </c>
      <c r="C6198" s="113">
        <v>65.616904628619821</v>
      </c>
      <c r="D6198" s="250"/>
      <c r="F6198" s="250"/>
    </row>
    <row r="6199" spans="2:6" x14ac:dyDescent="0.35">
      <c r="B6199" s="84">
        <v>6154</v>
      </c>
      <c r="C6199" s="113">
        <v>67.863520561129761</v>
      </c>
      <c r="D6199" s="250"/>
      <c r="F6199" s="250"/>
    </row>
    <row r="6200" spans="2:6" x14ac:dyDescent="0.35">
      <c r="B6200" s="84">
        <v>6155</v>
      </c>
      <c r="C6200" s="113">
        <v>68.953652696558734</v>
      </c>
      <c r="D6200" s="250"/>
      <c r="F6200" s="250"/>
    </row>
    <row r="6201" spans="2:6" x14ac:dyDescent="0.35">
      <c r="B6201" s="84">
        <v>6156</v>
      </c>
      <c r="C6201" s="113">
        <v>69.675484724016542</v>
      </c>
      <c r="D6201" s="250"/>
      <c r="F6201" s="250"/>
    </row>
    <row r="6202" spans="2:6" x14ac:dyDescent="0.35">
      <c r="B6202" s="84">
        <v>6157</v>
      </c>
      <c r="C6202" s="113">
        <v>74.041772011882429</v>
      </c>
      <c r="D6202" s="250"/>
      <c r="F6202" s="250"/>
    </row>
    <row r="6203" spans="2:6" x14ac:dyDescent="0.35">
      <c r="B6203" s="84">
        <v>6158</v>
      </c>
      <c r="C6203" s="113">
        <v>79.199611818588522</v>
      </c>
      <c r="D6203" s="250"/>
      <c r="F6203" s="250"/>
    </row>
    <row r="6204" spans="2:6" x14ac:dyDescent="0.35">
      <c r="B6204" s="84">
        <v>6159</v>
      </c>
      <c r="C6204" s="113">
        <v>80.654581981514241</v>
      </c>
      <c r="D6204" s="250"/>
      <c r="F6204" s="250"/>
    </row>
    <row r="6205" spans="2:6" x14ac:dyDescent="0.35">
      <c r="B6205" s="84">
        <v>6160</v>
      </c>
      <c r="C6205" s="113">
        <v>83.686886699789284</v>
      </c>
      <c r="D6205" s="250"/>
      <c r="F6205" s="250"/>
    </row>
    <row r="6206" spans="2:6" x14ac:dyDescent="0.35">
      <c r="B6206" s="84">
        <v>6161</v>
      </c>
      <c r="C6206" s="113">
        <v>79.301463248014784</v>
      </c>
      <c r="D6206" s="250"/>
      <c r="F6206" s="250"/>
    </row>
    <row r="6207" spans="2:6" x14ac:dyDescent="0.35">
      <c r="B6207" s="84">
        <v>6162</v>
      </c>
      <c r="C6207" s="113">
        <v>81.440658553536807</v>
      </c>
      <c r="D6207" s="250"/>
      <c r="F6207" s="250"/>
    </row>
    <row r="6208" spans="2:6" x14ac:dyDescent="0.35">
      <c r="B6208" s="84">
        <v>6163</v>
      </c>
      <c r="C6208" s="113">
        <v>87.908935048788038</v>
      </c>
      <c r="D6208" s="250"/>
      <c r="F6208" s="250"/>
    </row>
    <row r="6209" spans="2:6" x14ac:dyDescent="0.35">
      <c r="B6209" s="84">
        <v>6164</v>
      </c>
      <c r="C6209" s="113">
        <v>83.262595829783024</v>
      </c>
      <c r="D6209" s="250"/>
      <c r="F6209" s="250"/>
    </row>
    <row r="6210" spans="2:6" x14ac:dyDescent="0.35">
      <c r="B6210" s="84">
        <v>6165</v>
      </c>
      <c r="C6210" s="113">
        <v>76.120672816281456</v>
      </c>
      <c r="D6210" s="250"/>
      <c r="F6210" s="250"/>
    </row>
    <row r="6211" spans="2:6" x14ac:dyDescent="0.35">
      <c r="B6211" s="84">
        <v>6166</v>
      </c>
      <c r="C6211" s="113">
        <v>64.808630312725612</v>
      </c>
      <c r="D6211" s="250"/>
      <c r="F6211" s="250"/>
    </row>
    <row r="6212" spans="2:6" x14ac:dyDescent="0.35">
      <c r="B6212" s="84">
        <v>6167</v>
      </c>
      <c r="C6212" s="113">
        <v>63.810649665819781</v>
      </c>
      <c r="D6212" s="250"/>
      <c r="F6212" s="250"/>
    </row>
    <row r="6213" spans="2:6" x14ac:dyDescent="0.35">
      <c r="B6213" s="84">
        <v>6168</v>
      </c>
      <c r="C6213" s="113">
        <v>62.572616736478111</v>
      </c>
      <c r="D6213" s="250"/>
      <c r="F6213" s="250"/>
    </row>
    <row r="6214" spans="2:6" x14ac:dyDescent="0.35">
      <c r="B6214" s="84">
        <v>6169</v>
      </c>
      <c r="C6214" s="113">
        <v>56.96505712173623</v>
      </c>
      <c r="D6214" s="250"/>
      <c r="F6214" s="250"/>
    </row>
    <row r="6215" spans="2:6" x14ac:dyDescent="0.35">
      <c r="B6215" s="84">
        <v>6170</v>
      </c>
      <c r="C6215" s="113">
        <v>53.586699895245189</v>
      </c>
      <c r="D6215" s="250"/>
      <c r="F6215" s="250"/>
    </row>
    <row r="6216" spans="2:6" x14ac:dyDescent="0.35">
      <c r="B6216" s="84">
        <v>6171</v>
      </c>
      <c r="C6216" s="113">
        <v>52.569227980704447</v>
      </c>
      <c r="D6216" s="250"/>
      <c r="F6216" s="250"/>
    </row>
    <row r="6217" spans="2:6" x14ac:dyDescent="0.35">
      <c r="B6217" s="84">
        <v>6172</v>
      </c>
      <c r="C6217" s="113">
        <v>54.540706588735908</v>
      </c>
      <c r="D6217" s="250"/>
      <c r="F6217" s="250"/>
    </row>
    <row r="6218" spans="2:6" x14ac:dyDescent="0.35">
      <c r="B6218" s="84">
        <v>6173</v>
      </c>
      <c r="C6218" s="113">
        <v>60.677551251693913</v>
      </c>
      <c r="D6218" s="250"/>
      <c r="F6218" s="250"/>
    </row>
    <row r="6219" spans="2:6" x14ac:dyDescent="0.35">
      <c r="B6219" s="84">
        <v>6174</v>
      </c>
      <c r="C6219" s="113">
        <v>70.214930280916434</v>
      </c>
      <c r="D6219" s="250"/>
      <c r="F6219" s="250"/>
    </row>
    <row r="6220" spans="2:6" x14ac:dyDescent="0.35">
      <c r="B6220" s="84">
        <v>6175</v>
      </c>
      <c r="C6220" s="113">
        <v>72.779061961513776</v>
      </c>
      <c r="D6220" s="250"/>
      <c r="F6220" s="250"/>
    </row>
    <row r="6221" spans="2:6" x14ac:dyDescent="0.35">
      <c r="B6221" s="84">
        <v>6176</v>
      </c>
      <c r="C6221" s="113">
        <v>64.045433746518086</v>
      </c>
      <c r="D6221" s="250"/>
      <c r="F6221" s="250"/>
    </row>
    <row r="6222" spans="2:6" x14ac:dyDescent="0.35">
      <c r="B6222" s="84">
        <v>6177</v>
      </c>
      <c r="C6222" s="113">
        <v>64.200050499217951</v>
      </c>
      <c r="D6222" s="250"/>
      <c r="F6222" s="250"/>
    </row>
    <row r="6223" spans="2:6" x14ac:dyDescent="0.35">
      <c r="B6223" s="84">
        <v>6178</v>
      </c>
      <c r="C6223" s="113">
        <v>64.379593295901813</v>
      </c>
      <c r="D6223" s="250"/>
      <c r="F6223" s="250"/>
    </row>
    <row r="6224" spans="2:6" x14ac:dyDescent="0.35">
      <c r="B6224" s="84">
        <v>6179</v>
      </c>
      <c r="C6224" s="113">
        <v>65.308088434308175</v>
      </c>
      <c r="D6224" s="250"/>
      <c r="F6224" s="250"/>
    </row>
    <row r="6225" spans="2:6" x14ac:dyDescent="0.35">
      <c r="B6225" s="84">
        <v>6180</v>
      </c>
      <c r="C6225" s="113">
        <v>64.106431456502563</v>
      </c>
      <c r="D6225" s="250"/>
      <c r="F6225" s="250"/>
    </row>
    <row r="6226" spans="2:6" x14ac:dyDescent="0.35">
      <c r="B6226" s="84">
        <v>6181</v>
      </c>
      <c r="C6226" s="113">
        <v>66.686911455171767</v>
      </c>
      <c r="D6226" s="250"/>
      <c r="F6226" s="250"/>
    </row>
    <row r="6227" spans="2:6" x14ac:dyDescent="0.35">
      <c r="B6227" s="84">
        <v>6182</v>
      </c>
      <c r="C6227" s="113">
        <v>65.918914996900213</v>
      </c>
      <c r="D6227" s="250"/>
      <c r="F6227" s="250"/>
    </row>
    <row r="6228" spans="2:6" x14ac:dyDescent="0.35">
      <c r="B6228" s="84">
        <v>6183</v>
      </c>
      <c r="C6228" s="113">
        <v>65.937555536447505</v>
      </c>
      <c r="D6228" s="250"/>
      <c r="F6228" s="250"/>
    </row>
    <row r="6229" spans="2:6" x14ac:dyDescent="0.35">
      <c r="B6229" s="84">
        <v>6184</v>
      </c>
      <c r="C6229" s="113">
        <v>70.677988498713475</v>
      </c>
      <c r="D6229" s="250"/>
      <c r="F6229" s="250"/>
    </row>
    <row r="6230" spans="2:6" x14ac:dyDescent="0.35">
      <c r="B6230" s="84">
        <v>6185</v>
      </c>
      <c r="C6230" s="113">
        <v>69.984721729100187</v>
      </c>
      <c r="D6230" s="250"/>
      <c r="F6230" s="250"/>
    </row>
    <row r="6231" spans="2:6" x14ac:dyDescent="0.35">
      <c r="B6231" s="84">
        <v>6186</v>
      </c>
      <c r="C6231" s="113">
        <v>75.898607206211139</v>
      </c>
      <c r="D6231" s="250"/>
      <c r="F6231" s="250"/>
    </row>
    <row r="6232" spans="2:6" x14ac:dyDescent="0.35">
      <c r="B6232" s="84">
        <v>6187</v>
      </c>
      <c r="C6232" s="113">
        <v>87.892745569821031</v>
      </c>
      <c r="D6232" s="250"/>
      <c r="F6232" s="250"/>
    </row>
    <row r="6233" spans="2:6" x14ac:dyDescent="0.35">
      <c r="B6233" s="84">
        <v>6188</v>
      </c>
      <c r="C6233" s="113">
        <v>81.192986831366341</v>
      </c>
      <c r="D6233" s="250"/>
      <c r="F6233" s="250"/>
    </row>
    <row r="6234" spans="2:6" x14ac:dyDescent="0.35">
      <c r="B6234" s="84">
        <v>6189</v>
      </c>
      <c r="C6234" s="113">
        <v>70.12968544143763</v>
      </c>
      <c r="D6234" s="250"/>
      <c r="F6234" s="250"/>
    </row>
    <row r="6235" spans="2:6" x14ac:dyDescent="0.35">
      <c r="B6235" s="84">
        <v>6190</v>
      </c>
      <c r="C6235" s="113">
        <v>64.578499781116861</v>
      </c>
      <c r="D6235" s="250"/>
      <c r="F6235" s="250"/>
    </row>
    <row r="6236" spans="2:6" x14ac:dyDescent="0.35">
      <c r="B6236" s="84">
        <v>6191</v>
      </c>
      <c r="C6236" s="113">
        <v>62.806353773307514</v>
      </c>
      <c r="D6236" s="250"/>
      <c r="F6236" s="250"/>
    </row>
    <row r="6237" spans="2:6" x14ac:dyDescent="0.35">
      <c r="B6237" s="84">
        <v>6192</v>
      </c>
      <c r="C6237" s="113">
        <v>59.305782388141438</v>
      </c>
      <c r="D6237" s="250"/>
      <c r="F6237" s="250"/>
    </row>
    <row r="6238" spans="2:6" x14ac:dyDescent="0.35">
      <c r="B6238" s="84">
        <v>6193</v>
      </c>
      <c r="C6238" s="113">
        <v>56.243785982693929</v>
      </c>
      <c r="D6238" s="250"/>
      <c r="F6238" s="250"/>
    </row>
    <row r="6239" spans="2:6" x14ac:dyDescent="0.35">
      <c r="B6239" s="84">
        <v>6194</v>
      </c>
      <c r="C6239" s="113">
        <v>53.208760670256183</v>
      </c>
      <c r="D6239" s="250"/>
      <c r="F6239" s="250"/>
    </row>
    <row r="6240" spans="2:6" x14ac:dyDescent="0.35">
      <c r="B6240" s="84">
        <v>6195</v>
      </c>
      <c r="C6240" s="113">
        <v>53.017920540172696</v>
      </c>
      <c r="D6240" s="250"/>
      <c r="F6240" s="250"/>
    </row>
    <row r="6241" spans="2:6" x14ac:dyDescent="0.35">
      <c r="B6241" s="84">
        <v>6196</v>
      </c>
      <c r="C6241" s="113">
        <v>56.102334388617223</v>
      </c>
      <c r="D6241" s="250"/>
      <c r="F6241" s="250"/>
    </row>
    <row r="6242" spans="2:6" x14ac:dyDescent="0.35">
      <c r="B6242" s="84">
        <v>6197</v>
      </c>
      <c r="C6242" s="113">
        <v>62.200838615161956</v>
      </c>
      <c r="D6242" s="250"/>
      <c r="F6242" s="250"/>
    </row>
    <row r="6243" spans="2:6" x14ac:dyDescent="0.35">
      <c r="B6243" s="84">
        <v>6198</v>
      </c>
      <c r="C6243" s="113">
        <v>70.790816962856468</v>
      </c>
      <c r="D6243" s="250"/>
      <c r="F6243" s="250"/>
    </row>
    <row r="6244" spans="2:6" x14ac:dyDescent="0.35">
      <c r="B6244" s="84">
        <v>6199</v>
      </c>
      <c r="C6244" s="113">
        <v>71.171987642756378</v>
      </c>
      <c r="D6244" s="250"/>
      <c r="F6244" s="250"/>
    </row>
    <row r="6245" spans="2:6" x14ac:dyDescent="0.35">
      <c r="B6245" s="84">
        <v>6200</v>
      </c>
      <c r="C6245" s="113">
        <v>63.26770467525278</v>
      </c>
      <c r="D6245" s="250"/>
      <c r="F6245" s="250"/>
    </row>
    <row r="6246" spans="2:6" x14ac:dyDescent="0.35">
      <c r="B6246" s="84">
        <v>6201</v>
      </c>
      <c r="C6246" s="113">
        <v>59.439781338413113</v>
      </c>
      <c r="D6246" s="250"/>
      <c r="F6246" s="250"/>
    </row>
    <row r="6247" spans="2:6" x14ac:dyDescent="0.35">
      <c r="B6247" s="84">
        <v>6202</v>
      </c>
      <c r="C6247" s="113">
        <v>59.3750108509564</v>
      </c>
      <c r="D6247" s="250"/>
      <c r="F6247" s="250"/>
    </row>
    <row r="6248" spans="2:6" x14ac:dyDescent="0.35">
      <c r="B6248" s="84">
        <v>6203</v>
      </c>
      <c r="C6248" s="113">
        <v>59.22950590480842</v>
      </c>
      <c r="D6248" s="250"/>
      <c r="F6248" s="250"/>
    </row>
    <row r="6249" spans="2:6" x14ac:dyDescent="0.35">
      <c r="B6249" s="84">
        <v>6204</v>
      </c>
      <c r="C6249" s="113">
        <v>57.710164043552219</v>
      </c>
      <c r="D6249" s="250"/>
      <c r="F6249" s="250"/>
    </row>
    <row r="6250" spans="2:6" x14ac:dyDescent="0.35">
      <c r="B6250" s="84">
        <v>6205</v>
      </c>
      <c r="C6250" s="113">
        <v>58.36574573664398</v>
      </c>
      <c r="D6250" s="250"/>
      <c r="F6250" s="250"/>
    </row>
    <row r="6251" spans="2:6" x14ac:dyDescent="0.35">
      <c r="B6251" s="84">
        <v>6206</v>
      </c>
      <c r="C6251" s="113">
        <v>58.445642275835489</v>
      </c>
      <c r="D6251" s="250"/>
      <c r="F6251" s="250"/>
    </row>
    <row r="6252" spans="2:6" x14ac:dyDescent="0.35">
      <c r="B6252" s="84">
        <v>6207</v>
      </c>
      <c r="C6252" s="113">
        <v>58.572718075504277</v>
      </c>
      <c r="D6252" s="250"/>
      <c r="F6252" s="250"/>
    </row>
    <row r="6253" spans="2:6" x14ac:dyDescent="0.35">
      <c r="B6253" s="84">
        <v>6208</v>
      </c>
      <c r="C6253" s="113">
        <v>62.067653656039973</v>
      </c>
      <c r="D6253" s="250"/>
      <c r="F6253" s="250"/>
    </row>
    <row r="6254" spans="2:6" x14ac:dyDescent="0.35">
      <c r="B6254" s="84">
        <v>6209</v>
      </c>
      <c r="C6254" s="113">
        <v>61.749856329124569</v>
      </c>
      <c r="D6254" s="250"/>
      <c r="F6254" s="250"/>
    </row>
    <row r="6255" spans="2:6" x14ac:dyDescent="0.35">
      <c r="B6255" s="84">
        <v>6210</v>
      </c>
      <c r="C6255" s="113">
        <v>70.114115871453791</v>
      </c>
      <c r="D6255" s="250"/>
      <c r="F6255" s="250"/>
    </row>
    <row r="6256" spans="2:6" x14ac:dyDescent="0.35">
      <c r="B6256" s="84">
        <v>6211</v>
      </c>
      <c r="C6256" s="113">
        <v>81.016939262045</v>
      </c>
      <c r="D6256" s="250"/>
      <c r="F6256" s="250"/>
    </row>
    <row r="6257" spans="2:6" x14ac:dyDescent="0.35">
      <c r="B6257" s="84">
        <v>6212</v>
      </c>
      <c r="C6257" s="113">
        <v>79.769282349292467</v>
      </c>
      <c r="D6257" s="250"/>
      <c r="F6257" s="250"/>
    </row>
    <row r="6258" spans="2:6" x14ac:dyDescent="0.35">
      <c r="B6258" s="84">
        <v>6213</v>
      </c>
      <c r="C6258" s="113">
        <v>66.996543734243375</v>
      </c>
      <c r="D6258" s="250"/>
      <c r="F6258" s="250"/>
    </row>
    <row r="6259" spans="2:6" x14ac:dyDescent="0.35">
      <c r="B6259" s="84">
        <v>6214</v>
      </c>
      <c r="C6259" s="113">
        <v>62.053341181122754</v>
      </c>
      <c r="D6259" s="250"/>
      <c r="F6259" s="250"/>
    </row>
    <row r="6260" spans="2:6" x14ac:dyDescent="0.35">
      <c r="B6260" s="84">
        <v>6215</v>
      </c>
      <c r="C6260" s="113">
        <v>61.986271098601449</v>
      </c>
      <c r="D6260" s="250"/>
      <c r="F6260" s="250"/>
    </row>
    <row r="6261" spans="2:6" x14ac:dyDescent="0.35">
      <c r="B6261" s="84">
        <v>6216</v>
      </c>
      <c r="C6261" s="113">
        <v>55.671428875297387</v>
      </c>
      <c r="D6261" s="250"/>
      <c r="F6261" s="250"/>
    </row>
    <row r="6262" spans="2:6" x14ac:dyDescent="0.35">
      <c r="B6262" s="84">
        <v>6217</v>
      </c>
      <c r="C6262" s="113">
        <v>53.948984888553824</v>
      </c>
      <c r="D6262" s="250"/>
      <c r="F6262" s="250"/>
    </row>
    <row r="6263" spans="2:6" x14ac:dyDescent="0.35">
      <c r="B6263" s="84">
        <v>6218</v>
      </c>
      <c r="C6263" s="113">
        <v>51.019840142654779</v>
      </c>
      <c r="D6263" s="250"/>
      <c r="F6263" s="250"/>
    </row>
    <row r="6264" spans="2:6" x14ac:dyDescent="0.35">
      <c r="B6264" s="84">
        <v>6219</v>
      </c>
      <c r="C6264" s="113">
        <v>50.074093337900393</v>
      </c>
      <c r="D6264" s="250"/>
      <c r="F6264" s="250"/>
    </row>
    <row r="6265" spans="2:6" x14ac:dyDescent="0.35">
      <c r="B6265" s="84">
        <v>6220</v>
      </c>
      <c r="C6265" s="113">
        <v>53.01103792809981</v>
      </c>
      <c r="D6265" s="250"/>
      <c r="F6265" s="250"/>
    </row>
    <row r="6266" spans="2:6" x14ac:dyDescent="0.35">
      <c r="B6266" s="84">
        <v>6221</v>
      </c>
      <c r="C6266" s="113">
        <v>61.364606705670745</v>
      </c>
      <c r="D6266" s="250"/>
      <c r="F6266" s="250"/>
    </row>
    <row r="6267" spans="2:6" x14ac:dyDescent="0.35">
      <c r="B6267" s="84">
        <v>6222</v>
      </c>
      <c r="C6267" s="113">
        <v>65.319095571341904</v>
      </c>
      <c r="D6267" s="250"/>
      <c r="F6267" s="250"/>
    </row>
    <row r="6268" spans="2:6" x14ac:dyDescent="0.35">
      <c r="B6268" s="84">
        <v>6223</v>
      </c>
      <c r="C6268" s="113">
        <v>65.810706156885161</v>
      </c>
      <c r="D6268" s="250"/>
      <c r="F6268" s="250"/>
    </row>
    <row r="6269" spans="2:6" x14ac:dyDescent="0.35">
      <c r="B6269" s="84">
        <v>6224</v>
      </c>
      <c r="C6269" s="113">
        <v>57.722436641080847</v>
      </c>
      <c r="D6269" s="250"/>
      <c r="F6269" s="250"/>
    </row>
    <row r="6270" spans="2:6" x14ac:dyDescent="0.35">
      <c r="B6270" s="84">
        <v>6225</v>
      </c>
      <c r="C6270" s="113">
        <v>55.915277541125604</v>
      </c>
      <c r="D6270" s="250"/>
      <c r="F6270" s="250"/>
    </row>
    <row r="6271" spans="2:6" x14ac:dyDescent="0.35">
      <c r="B6271" s="84">
        <v>6226</v>
      </c>
      <c r="C6271" s="113">
        <v>56.671235104940941</v>
      </c>
      <c r="D6271" s="250"/>
      <c r="F6271" s="250"/>
    </row>
    <row r="6272" spans="2:6" x14ac:dyDescent="0.35">
      <c r="B6272" s="84">
        <v>6227</v>
      </c>
      <c r="C6272" s="113">
        <v>56.745260436907024</v>
      </c>
      <c r="D6272" s="250"/>
      <c r="F6272" s="250"/>
    </row>
    <row r="6273" spans="2:6" x14ac:dyDescent="0.35">
      <c r="B6273" s="84">
        <v>6228</v>
      </c>
      <c r="C6273" s="113">
        <v>57.974771014198048</v>
      </c>
      <c r="D6273" s="250"/>
      <c r="F6273" s="250"/>
    </row>
    <row r="6274" spans="2:6" x14ac:dyDescent="0.35">
      <c r="B6274" s="84">
        <v>6229</v>
      </c>
      <c r="C6274" s="113">
        <v>57.830407818750324</v>
      </c>
      <c r="D6274" s="250"/>
      <c r="F6274" s="250"/>
    </row>
    <row r="6275" spans="2:6" x14ac:dyDescent="0.35">
      <c r="B6275" s="84">
        <v>6230</v>
      </c>
      <c r="C6275" s="113">
        <v>58.792659395187968</v>
      </c>
      <c r="D6275" s="250"/>
      <c r="F6275" s="250"/>
    </row>
    <row r="6276" spans="2:6" x14ac:dyDescent="0.35">
      <c r="B6276" s="84">
        <v>6231</v>
      </c>
      <c r="C6276" s="113">
        <v>62.582576931746878</v>
      </c>
      <c r="D6276" s="250"/>
      <c r="F6276" s="250"/>
    </row>
    <row r="6277" spans="2:6" x14ac:dyDescent="0.35">
      <c r="B6277" s="84">
        <v>6232</v>
      </c>
      <c r="C6277" s="113">
        <v>66.580372707729282</v>
      </c>
      <c r="D6277" s="250"/>
      <c r="F6277" s="250"/>
    </row>
    <row r="6278" spans="2:6" x14ac:dyDescent="0.35">
      <c r="B6278" s="84">
        <v>6233</v>
      </c>
      <c r="C6278" s="113">
        <v>68.547563822310977</v>
      </c>
      <c r="D6278" s="250"/>
      <c r="F6278" s="250"/>
    </row>
    <row r="6279" spans="2:6" x14ac:dyDescent="0.35">
      <c r="B6279" s="84">
        <v>6234</v>
      </c>
      <c r="C6279" s="113">
        <v>76.058556292145795</v>
      </c>
      <c r="D6279" s="250"/>
      <c r="F6279" s="250"/>
    </row>
    <row r="6280" spans="2:6" x14ac:dyDescent="0.35">
      <c r="B6280" s="84">
        <v>6235</v>
      </c>
      <c r="C6280" s="113">
        <v>90.111644439949359</v>
      </c>
      <c r="D6280" s="250"/>
      <c r="F6280" s="250"/>
    </row>
    <row r="6281" spans="2:6" x14ac:dyDescent="0.35">
      <c r="B6281" s="84">
        <v>6236</v>
      </c>
      <c r="C6281" s="113">
        <v>80.116001895702567</v>
      </c>
      <c r="D6281" s="250"/>
      <c r="F6281" s="250"/>
    </row>
    <row r="6282" spans="2:6" x14ac:dyDescent="0.35">
      <c r="B6282" s="84">
        <v>6237</v>
      </c>
      <c r="C6282" s="113">
        <v>69.862378713041394</v>
      </c>
      <c r="D6282" s="250"/>
      <c r="F6282" s="250"/>
    </row>
    <row r="6283" spans="2:6" x14ac:dyDescent="0.35">
      <c r="B6283" s="84">
        <v>6238</v>
      </c>
      <c r="C6283" s="113">
        <v>62.05628524992408</v>
      </c>
      <c r="D6283" s="250"/>
      <c r="F6283" s="250"/>
    </row>
    <row r="6284" spans="2:6" x14ac:dyDescent="0.35">
      <c r="B6284" s="84">
        <v>6239</v>
      </c>
      <c r="C6284" s="113">
        <v>61.691624282785327</v>
      </c>
      <c r="D6284" s="250"/>
      <c r="F6284" s="250"/>
    </row>
    <row r="6285" spans="2:6" x14ac:dyDescent="0.35">
      <c r="B6285" s="84">
        <v>6240</v>
      </c>
      <c r="C6285" s="113">
        <v>56.707953280567466</v>
      </c>
      <c r="D6285" s="250"/>
      <c r="F6285" s="250"/>
    </row>
    <row r="6286" spans="2:6" x14ac:dyDescent="0.35">
      <c r="B6286" s="84">
        <v>6241</v>
      </c>
      <c r="C6286" s="113">
        <v>55.133991837062439</v>
      </c>
      <c r="D6286" s="250"/>
      <c r="F6286" s="250"/>
    </row>
    <row r="6287" spans="2:6" x14ac:dyDescent="0.35">
      <c r="B6287" s="84">
        <v>6242</v>
      </c>
      <c r="C6287" s="113">
        <v>52.809415128895978</v>
      </c>
      <c r="D6287" s="250"/>
      <c r="F6287" s="250"/>
    </row>
    <row r="6288" spans="2:6" x14ac:dyDescent="0.35">
      <c r="B6288" s="84">
        <v>6243</v>
      </c>
      <c r="C6288" s="113">
        <v>52.341435090525486</v>
      </c>
      <c r="D6288" s="250"/>
      <c r="F6288" s="250"/>
    </row>
    <row r="6289" spans="2:6" x14ac:dyDescent="0.35">
      <c r="B6289" s="84">
        <v>6244</v>
      </c>
      <c r="C6289" s="113">
        <v>54.909388509886497</v>
      </c>
      <c r="D6289" s="250"/>
      <c r="F6289" s="250"/>
    </row>
    <row r="6290" spans="2:6" x14ac:dyDescent="0.35">
      <c r="B6290" s="84">
        <v>6245</v>
      </c>
      <c r="C6290" s="113">
        <v>62.458956538480976</v>
      </c>
      <c r="D6290" s="250"/>
      <c r="F6290" s="250"/>
    </row>
    <row r="6291" spans="2:6" x14ac:dyDescent="0.35">
      <c r="B6291" s="84">
        <v>6246</v>
      </c>
      <c r="C6291" s="113">
        <v>67.030928511674404</v>
      </c>
      <c r="D6291" s="250"/>
      <c r="F6291" s="250"/>
    </row>
    <row r="6292" spans="2:6" x14ac:dyDescent="0.35">
      <c r="B6292" s="84">
        <v>6247</v>
      </c>
      <c r="C6292" s="113">
        <v>68.733161166703297</v>
      </c>
      <c r="D6292" s="250"/>
      <c r="F6292" s="250"/>
    </row>
    <row r="6293" spans="2:6" x14ac:dyDescent="0.35">
      <c r="B6293" s="84">
        <v>6248</v>
      </c>
      <c r="C6293" s="113">
        <v>61.001552691723553</v>
      </c>
      <c r="D6293" s="250"/>
      <c r="F6293" s="250"/>
    </row>
    <row r="6294" spans="2:6" x14ac:dyDescent="0.35">
      <c r="B6294" s="84">
        <v>6249</v>
      </c>
      <c r="C6294" s="113">
        <v>59.166353870002908</v>
      </c>
      <c r="D6294" s="250"/>
      <c r="F6294" s="250"/>
    </row>
    <row r="6295" spans="2:6" x14ac:dyDescent="0.35">
      <c r="B6295" s="84">
        <v>6250</v>
      </c>
      <c r="C6295" s="113">
        <v>59.376459149768813</v>
      </c>
      <c r="D6295" s="250"/>
      <c r="F6295" s="250"/>
    </row>
    <row r="6296" spans="2:6" x14ac:dyDescent="0.35">
      <c r="B6296" s="84">
        <v>6251</v>
      </c>
      <c r="C6296" s="113">
        <v>59.952084544529896</v>
      </c>
      <c r="D6296" s="250"/>
      <c r="F6296" s="250"/>
    </row>
    <row r="6297" spans="2:6" x14ac:dyDescent="0.35">
      <c r="B6297" s="84">
        <v>6252</v>
      </c>
      <c r="C6297" s="113">
        <v>60.34135182623168</v>
      </c>
      <c r="D6297" s="250"/>
      <c r="F6297" s="250"/>
    </row>
    <row r="6298" spans="2:6" x14ac:dyDescent="0.35">
      <c r="B6298" s="84">
        <v>6253</v>
      </c>
      <c r="C6298" s="113">
        <v>61.674222709526241</v>
      </c>
      <c r="D6298" s="250"/>
      <c r="F6298" s="250"/>
    </row>
    <row r="6299" spans="2:6" x14ac:dyDescent="0.35">
      <c r="B6299" s="84">
        <v>6254</v>
      </c>
      <c r="C6299" s="113">
        <v>65.054648166544609</v>
      </c>
      <c r="D6299" s="250"/>
      <c r="F6299" s="250"/>
    </row>
    <row r="6300" spans="2:6" x14ac:dyDescent="0.35">
      <c r="B6300" s="84">
        <v>6255</v>
      </c>
      <c r="C6300" s="113">
        <v>65.940393034706204</v>
      </c>
      <c r="D6300" s="250"/>
      <c r="F6300" s="250"/>
    </row>
    <row r="6301" spans="2:6" x14ac:dyDescent="0.35">
      <c r="B6301" s="84">
        <v>6256</v>
      </c>
      <c r="C6301" s="113">
        <v>72.150496210007134</v>
      </c>
      <c r="D6301" s="250"/>
      <c r="F6301" s="250"/>
    </row>
    <row r="6302" spans="2:6" x14ac:dyDescent="0.35">
      <c r="B6302" s="84">
        <v>6257</v>
      </c>
      <c r="C6302" s="113">
        <v>69.376528602001258</v>
      </c>
      <c r="D6302" s="250"/>
      <c r="F6302" s="250"/>
    </row>
    <row r="6303" spans="2:6" x14ac:dyDescent="0.35">
      <c r="B6303" s="84">
        <v>6258</v>
      </c>
      <c r="C6303" s="113">
        <v>74.484495996290732</v>
      </c>
      <c r="D6303" s="250"/>
      <c r="F6303" s="250"/>
    </row>
    <row r="6304" spans="2:6" x14ac:dyDescent="0.35">
      <c r="B6304" s="84">
        <v>6259</v>
      </c>
      <c r="C6304" s="113">
        <v>87.993430190616721</v>
      </c>
      <c r="D6304" s="250"/>
      <c r="F6304" s="250"/>
    </row>
    <row r="6305" spans="2:6" x14ac:dyDescent="0.35">
      <c r="B6305" s="84">
        <v>6260</v>
      </c>
      <c r="C6305" s="113">
        <v>81.816806926540266</v>
      </c>
      <c r="D6305" s="250"/>
      <c r="F6305" s="250"/>
    </row>
    <row r="6306" spans="2:6" x14ac:dyDescent="0.35">
      <c r="B6306" s="84">
        <v>6261</v>
      </c>
      <c r="C6306" s="113">
        <v>70.983978796851858</v>
      </c>
      <c r="D6306" s="250"/>
      <c r="F6306" s="250"/>
    </row>
    <row r="6307" spans="2:6" x14ac:dyDescent="0.35">
      <c r="B6307" s="84">
        <v>6262</v>
      </c>
      <c r="C6307" s="113">
        <v>63.801220889252882</v>
      </c>
      <c r="D6307" s="250"/>
      <c r="F6307" s="250"/>
    </row>
    <row r="6308" spans="2:6" x14ac:dyDescent="0.35">
      <c r="B6308" s="84">
        <v>6263</v>
      </c>
      <c r="C6308" s="113">
        <v>64.662561350819757</v>
      </c>
      <c r="D6308" s="250"/>
      <c r="F6308" s="250"/>
    </row>
    <row r="6309" spans="2:6" x14ac:dyDescent="0.35">
      <c r="B6309" s="84">
        <v>6264</v>
      </c>
      <c r="C6309" s="113">
        <v>57.195636202812189</v>
      </c>
      <c r="D6309" s="250"/>
      <c r="F6309" s="250"/>
    </row>
    <row r="6310" spans="2:6" x14ac:dyDescent="0.35">
      <c r="B6310" s="84">
        <v>6265</v>
      </c>
      <c r="C6310" s="113">
        <v>54.538450146516162</v>
      </c>
      <c r="D6310" s="250"/>
      <c r="F6310" s="250"/>
    </row>
    <row r="6311" spans="2:6" x14ac:dyDescent="0.35">
      <c r="B6311" s="84">
        <v>6266</v>
      </c>
      <c r="C6311" s="113">
        <v>52.823997836436902</v>
      </c>
      <c r="D6311" s="250"/>
      <c r="F6311" s="250"/>
    </row>
    <row r="6312" spans="2:6" x14ac:dyDescent="0.35">
      <c r="B6312" s="84">
        <v>6267</v>
      </c>
      <c r="C6312" s="113">
        <v>52.612157023988324</v>
      </c>
      <c r="D6312" s="250"/>
      <c r="F6312" s="250"/>
    </row>
    <row r="6313" spans="2:6" x14ac:dyDescent="0.35">
      <c r="B6313" s="84">
        <v>6268</v>
      </c>
      <c r="C6313" s="113">
        <v>53.402163035123813</v>
      </c>
      <c r="D6313" s="250"/>
      <c r="F6313" s="250"/>
    </row>
    <row r="6314" spans="2:6" x14ac:dyDescent="0.35">
      <c r="B6314" s="84">
        <v>6269</v>
      </c>
      <c r="C6314" s="113">
        <v>58.786696372160613</v>
      </c>
      <c r="D6314" s="250"/>
      <c r="F6314" s="250"/>
    </row>
    <row r="6315" spans="2:6" x14ac:dyDescent="0.35">
      <c r="B6315" s="84">
        <v>6270</v>
      </c>
      <c r="C6315" s="113">
        <v>57.756284185584349</v>
      </c>
      <c r="D6315" s="250"/>
      <c r="F6315" s="250"/>
    </row>
    <row r="6316" spans="2:6" x14ac:dyDescent="0.35">
      <c r="B6316" s="84">
        <v>6271</v>
      </c>
      <c r="C6316" s="113">
        <v>56.644900886524447</v>
      </c>
      <c r="D6316" s="250"/>
      <c r="F6316" s="250"/>
    </row>
    <row r="6317" spans="2:6" x14ac:dyDescent="0.35">
      <c r="B6317" s="84">
        <v>6272</v>
      </c>
      <c r="C6317" s="113">
        <v>52.329349856844985</v>
      </c>
      <c r="D6317" s="250"/>
      <c r="F6317" s="250"/>
    </row>
    <row r="6318" spans="2:6" x14ac:dyDescent="0.35">
      <c r="B6318" s="84">
        <v>6273</v>
      </c>
      <c r="C6318" s="113">
        <v>53.799536524355766</v>
      </c>
      <c r="D6318" s="250"/>
      <c r="F6318" s="250"/>
    </row>
    <row r="6319" spans="2:6" x14ac:dyDescent="0.35">
      <c r="B6319" s="84">
        <v>6274</v>
      </c>
      <c r="C6319" s="113">
        <v>54.060924678391089</v>
      </c>
      <c r="D6319" s="250"/>
      <c r="F6319" s="250"/>
    </row>
    <row r="6320" spans="2:6" x14ac:dyDescent="0.35">
      <c r="B6320" s="84">
        <v>6275</v>
      </c>
      <c r="C6320" s="113">
        <v>56.237748293171265</v>
      </c>
      <c r="D6320" s="250"/>
      <c r="F6320" s="250"/>
    </row>
    <row r="6321" spans="2:6" x14ac:dyDescent="0.35">
      <c r="B6321" s="84">
        <v>6276</v>
      </c>
      <c r="C6321" s="113">
        <v>60.114610830751467</v>
      </c>
      <c r="D6321" s="250"/>
      <c r="F6321" s="250"/>
    </row>
    <row r="6322" spans="2:6" x14ac:dyDescent="0.35">
      <c r="B6322" s="84">
        <v>6277</v>
      </c>
      <c r="C6322" s="113">
        <v>59.870284641126212</v>
      </c>
      <c r="D6322" s="250"/>
      <c r="F6322" s="250"/>
    </row>
    <row r="6323" spans="2:6" x14ac:dyDescent="0.35">
      <c r="B6323" s="84">
        <v>6278</v>
      </c>
      <c r="C6323" s="113">
        <v>62.107819496545012</v>
      </c>
      <c r="D6323" s="250"/>
      <c r="F6323" s="250"/>
    </row>
    <row r="6324" spans="2:6" x14ac:dyDescent="0.35">
      <c r="B6324" s="84">
        <v>6279</v>
      </c>
      <c r="C6324" s="113">
        <v>69.420580529134199</v>
      </c>
      <c r="D6324" s="250"/>
      <c r="F6324" s="250"/>
    </row>
    <row r="6325" spans="2:6" x14ac:dyDescent="0.35">
      <c r="B6325" s="84">
        <v>6280</v>
      </c>
      <c r="C6325" s="113">
        <v>75.790268051109351</v>
      </c>
      <c r="D6325" s="250"/>
      <c r="F6325" s="250"/>
    </row>
    <row r="6326" spans="2:6" x14ac:dyDescent="0.35">
      <c r="B6326" s="84">
        <v>6281</v>
      </c>
      <c r="C6326" s="113">
        <v>78.423881641760516</v>
      </c>
      <c r="D6326" s="250"/>
      <c r="F6326" s="250"/>
    </row>
    <row r="6327" spans="2:6" x14ac:dyDescent="0.35">
      <c r="B6327" s="84">
        <v>6282</v>
      </c>
      <c r="C6327" s="113">
        <v>84.575115828658113</v>
      </c>
      <c r="D6327" s="250"/>
      <c r="F6327" s="250"/>
    </row>
    <row r="6328" spans="2:6" x14ac:dyDescent="0.35">
      <c r="B6328" s="84">
        <v>6283</v>
      </c>
      <c r="C6328" s="113">
        <v>97.632324729739011</v>
      </c>
      <c r="D6328" s="250"/>
      <c r="F6328" s="250"/>
    </row>
    <row r="6329" spans="2:6" x14ac:dyDescent="0.35">
      <c r="B6329" s="84">
        <v>6284</v>
      </c>
      <c r="C6329" s="113">
        <v>82.631110395233037</v>
      </c>
      <c r="D6329" s="250"/>
      <c r="F6329" s="250"/>
    </row>
    <row r="6330" spans="2:6" x14ac:dyDescent="0.35">
      <c r="B6330" s="84">
        <v>6285</v>
      </c>
      <c r="C6330" s="113">
        <v>71.280733720554636</v>
      </c>
      <c r="D6330" s="250"/>
      <c r="F6330" s="250"/>
    </row>
    <row r="6331" spans="2:6" x14ac:dyDescent="0.35">
      <c r="B6331" s="84">
        <v>6286</v>
      </c>
      <c r="C6331" s="113">
        <v>64.050544974640445</v>
      </c>
      <c r="D6331" s="250"/>
      <c r="F6331" s="250"/>
    </row>
    <row r="6332" spans="2:6" x14ac:dyDescent="0.35">
      <c r="B6332" s="84">
        <v>6287</v>
      </c>
      <c r="C6332" s="113">
        <v>63.157960340113782</v>
      </c>
      <c r="D6332" s="250"/>
      <c r="F6332" s="250"/>
    </row>
    <row r="6333" spans="2:6" x14ac:dyDescent="0.35">
      <c r="B6333" s="84">
        <v>6288</v>
      </c>
      <c r="C6333" s="113">
        <v>61.545579551647343</v>
      </c>
      <c r="D6333" s="250"/>
      <c r="F6333" s="250"/>
    </row>
    <row r="6334" spans="2:6" x14ac:dyDescent="0.35">
      <c r="B6334" s="84">
        <v>6289</v>
      </c>
      <c r="C6334" s="113">
        <v>56.81982902291049</v>
      </c>
      <c r="D6334" s="250"/>
      <c r="F6334" s="250"/>
    </row>
    <row r="6335" spans="2:6" x14ac:dyDescent="0.35">
      <c r="B6335" s="84">
        <v>6290</v>
      </c>
      <c r="C6335" s="113">
        <v>55.523110963535295</v>
      </c>
      <c r="D6335" s="250"/>
      <c r="F6335" s="250"/>
    </row>
    <row r="6336" spans="2:6" x14ac:dyDescent="0.35">
      <c r="B6336" s="84">
        <v>6291</v>
      </c>
      <c r="C6336" s="113">
        <v>52.56751996999153</v>
      </c>
      <c r="D6336" s="250"/>
      <c r="F6336" s="250"/>
    </row>
    <row r="6337" spans="2:6" x14ac:dyDescent="0.35">
      <c r="B6337" s="84">
        <v>6292</v>
      </c>
      <c r="C6337" s="113">
        <v>52.691737546998276</v>
      </c>
      <c r="D6337" s="250"/>
      <c r="F6337" s="250"/>
    </row>
    <row r="6338" spans="2:6" x14ac:dyDescent="0.35">
      <c r="B6338" s="84">
        <v>6293</v>
      </c>
      <c r="C6338" s="113">
        <v>54.822528074629275</v>
      </c>
      <c r="D6338" s="250"/>
      <c r="F6338" s="250"/>
    </row>
    <row r="6339" spans="2:6" x14ac:dyDescent="0.35">
      <c r="B6339" s="84">
        <v>6294</v>
      </c>
      <c r="C6339" s="113">
        <v>54.064001898315212</v>
      </c>
      <c r="D6339" s="250"/>
      <c r="F6339" s="250"/>
    </row>
    <row r="6340" spans="2:6" x14ac:dyDescent="0.35">
      <c r="B6340" s="84">
        <v>6295</v>
      </c>
      <c r="C6340" s="113">
        <v>53.668229520396096</v>
      </c>
      <c r="D6340" s="250"/>
      <c r="F6340" s="250"/>
    </row>
    <row r="6341" spans="2:6" x14ac:dyDescent="0.35">
      <c r="B6341" s="84">
        <v>6296</v>
      </c>
      <c r="C6341" s="113">
        <v>48.148091818751659</v>
      </c>
      <c r="D6341" s="250"/>
      <c r="F6341" s="250"/>
    </row>
    <row r="6342" spans="2:6" x14ac:dyDescent="0.35">
      <c r="B6342" s="84">
        <v>6297</v>
      </c>
      <c r="C6342" s="113">
        <v>51.060738960915941</v>
      </c>
      <c r="D6342" s="250"/>
      <c r="F6342" s="250"/>
    </row>
    <row r="6343" spans="2:6" x14ac:dyDescent="0.35">
      <c r="B6343" s="84">
        <v>6298</v>
      </c>
      <c r="C6343" s="113">
        <v>53.532222161160092</v>
      </c>
      <c r="D6343" s="250"/>
      <c r="F6343" s="250"/>
    </row>
    <row r="6344" spans="2:6" x14ac:dyDescent="0.35">
      <c r="B6344" s="84">
        <v>6299</v>
      </c>
      <c r="C6344" s="113">
        <v>60.121828106907493</v>
      </c>
      <c r="D6344" s="250"/>
      <c r="F6344" s="250"/>
    </row>
    <row r="6345" spans="2:6" x14ac:dyDescent="0.35">
      <c r="B6345" s="84">
        <v>6300</v>
      </c>
      <c r="C6345" s="113">
        <v>62.609439062080725</v>
      </c>
      <c r="D6345" s="250"/>
      <c r="F6345" s="250"/>
    </row>
    <row r="6346" spans="2:6" x14ac:dyDescent="0.35">
      <c r="B6346" s="84">
        <v>6301</v>
      </c>
      <c r="C6346" s="113">
        <v>65.371118973927338</v>
      </c>
      <c r="D6346" s="250"/>
      <c r="F6346" s="250"/>
    </row>
    <row r="6347" spans="2:6" x14ac:dyDescent="0.35">
      <c r="B6347" s="84">
        <v>6302</v>
      </c>
      <c r="C6347" s="113">
        <v>73.868233419962138</v>
      </c>
      <c r="D6347" s="250"/>
      <c r="F6347" s="250"/>
    </row>
    <row r="6348" spans="2:6" x14ac:dyDescent="0.35">
      <c r="B6348" s="84">
        <v>6303</v>
      </c>
      <c r="C6348" s="113">
        <v>79.001525208681727</v>
      </c>
      <c r="D6348" s="250"/>
      <c r="F6348" s="250"/>
    </row>
    <row r="6349" spans="2:6" x14ac:dyDescent="0.35">
      <c r="B6349" s="84">
        <v>6304</v>
      </c>
      <c r="C6349" s="113">
        <v>87.019143342911619</v>
      </c>
      <c r="D6349" s="250"/>
      <c r="F6349" s="250"/>
    </row>
    <row r="6350" spans="2:6" x14ac:dyDescent="0.35">
      <c r="B6350" s="84">
        <v>6305</v>
      </c>
      <c r="C6350" s="113">
        <v>91.44977403626487</v>
      </c>
      <c r="D6350" s="250"/>
      <c r="F6350" s="250"/>
    </row>
    <row r="6351" spans="2:6" x14ac:dyDescent="0.35">
      <c r="B6351" s="84">
        <v>6306</v>
      </c>
      <c r="C6351" s="113">
        <v>109.66052638891381</v>
      </c>
      <c r="D6351" s="250"/>
      <c r="F6351" s="250"/>
    </row>
    <row r="6352" spans="2:6" x14ac:dyDescent="0.35">
      <c r="B6352" s="84">
        <v>6307</v>
      </c>
      <c r="C6352" s="113">
        <v>114.48777581370469</v>
      </c>
      <c r="D6352" s="250"/>
      <c r="F6352" s="250"/>
    </row>
    <row r="6353" spans="2:6" x14ac:dyDescent="0.35">
      <c r="B6353" s="84">
        <v>6308</v>
      </c>
      <c r="C6353" s="113">
        <v>88.882901253809749</v>
      </c>
      <c r="D6353" s="250"/>
      <c r="F6353" s="250"/>
    </row>
    <row r="6354" spans="2:6" x14ac:dyDescent="0.35">
      <c r="B6354" s="84">
        <v>6309</v>
      </c>
      <c r="C6354" s="113">
        <v>71.781625384797607</v>
      </c>
      <c r="D6354" s="250"/>
      <c r="F6354" s="250"/>
    </row>
    <row r="6355" spans="2:6" x14ac:dyDescent="0.35">
      <c r="B6355" s="84">
        <v>6310</v>
      </c>
      <c r="C6355" s="113">
        <v>65.274857457096189</v>
      </c>
      <c r="D6355" s="250"/>
      <c r="F6355" s="250"/>
    </row>
    <row r="6356" spans="2:6" x14ac:dyDescent="0.35">
      <c r="B6356" s="84">
        <v>6311</v>
      </c>
      <c r="C6356" s="113">
        <v>64.95620501471339</v>
      </c>
      <c r="D6356" s="250"/>
      <c r="F6356" s="250"/>
    </row>
    <row r="6357" spans="2:6" x14ac:dyDescent="0.35">
      <c r="B6357" s="84">
        <v>6312</v>
      </c>
      <c r="C6357" s="113">
        <v>59.723968680929943</v>
      </c>
      <c r="D6357" s="250"/>
      <c r="F6357" s="250"/>
    </row>
    <row r="6358" spans="2:6" x14ac:dyDescent="0.35">
      <c r="B6358" s="84">
        <v>6313</v>
      </c>
      <c r="C6358" s="113">
        <v>56.586207033030234</v>
      </c>
      <c r="D6358" s="250"/>
      <c r="F6358" s="250"/>
    </row>
    <row r="6359" spans="2:6" x14ac:dyDescent="0.35">
      <c r="B6359" s="84">
        <v>6314</v>
      </c>
      <c r="C6359" s="113">
        <v>52.465191782663311</v>
      </c>
      <c r="D6359" s="250"/>
      <c r="F6359" s="250"/>
    </row>
    <row r="6360" spans="2:6" x14ac:dyDescent="0.35">
      <c r="B6360" s="84">
        <v>6315</v>
      </c>
      <c r="C6360" s="113">
        <v>52.094261364823147</v>
      </c>
      <c r="D6360" s="250"/>
      <c r="F6360" s="250"/>
    </row>
    <row r="6361" spans="2:6" x14ac:dyDescent="0.35">
      <c r="B6361" s="84">
        <v>6316</v>
      </c>
      <c r="C6361" s="113">
        <v>53.443406877570922</v>
      </c>
      <c r="D6361" s="250"/>
      <c r="F6361" s="250"/>
    </row>
    <row r="6362" spans="2:6" x14ac:dyDescent="0.35">
      <c r="B6362" s="84">
        <v>6317</v>
      </c>
      <c r="C6362" s="113">
        <v>61.946743490743387</v>
      </c>
      <c r="D6362" s="250"/>
      <c r="F6362" s="250"/>
    </row>
    <row r="6363" spans="2:6" x14ac:dyDescent="0.35">
      <c r="B6363" s="84">
        <v>6318</v>
      </c>
      <c r="C6363" s="113">
        <v>70.415716867629996</v>
      </c>
      <c r="D6363" s="250"/>
      <c r="F6363" s="250"/>
    </row>
    <row r="6364" spans="2:6" x14ac:dyDescent="0.35">
      <c r="B6364" s="84">
        <v>6319</v>
      </c>
      <c r="C6364" s="113">
        <v>72.369953307563918</v>
      </c>
      <c r="D6364" s="250"/>
      <c r="F6364" s="250"/>
    </row>
    <row r="6365" spans="2:6" x14ac:dyDescent="0.35">
      <c r="B6365" s="84">
        <v>6320</v>
      </c>
      <c r="C6365" s="113">
        <v>67.215467612369096</v>
      </c>
      <c r="D6365" s="250"/>
      <c r="F6365" s="250"/>
    </row>
    <row r="6366" spans="2:6" x14ac:dyDescent="0.35">
      <c r="B6366" s="84">
        <v>6321</v>
      </c>
      <c r="C6366" s="113">
        <v>68.926020826382128</v>
      </c>
      <c r="D6366" s="250"/>
      <c r="F6366" s="250"/>
    </row>
    <row r="6367" spans="2:6" x14ac:dyDescent="0.35">
      <c r="B6367" s="84">
        <v>6322</v>
      </c>
      <c r="C6367" s="113">
        <v>72.812005019597123</v>
      </c>
      <c r="D6367" s="250"/>
      <c r="F6367" s="250"/>
    </row>
    <row r="6368" spans="2:6" x14ac:dyDescent="0.35">
      <c r="B6368" s="84">
        <v>6323</v>
      </c>
      <c r="C6368" s="113">
        <v>78.866695722450942</v>
      </c>
      <c r="D6368" s="250"/>
      <c r="F6368" s="250"/>
    </row>
    <row r="6369" spans="2:6" x14ac:dyDescent="0.35">
      <c r="B6369" s="84">
        <v>6324</v>
      </c>
      <c r="C6369" s="113">
        <v>83.470506195617091</v>
      </c>
      <c r="D6369" s="250"/>
      <c r="F6369" s="250"/>
    </row>
    <row r="6370" spans="2:6" x14ac:dyDescent="0.35">
      <c r="B6370" s="84">
        <v>6325</v>
      </c>
      <c r="C6370" s="113">
        <v>87.348068263088706</v>
      </c>
      <c r="D6370" s="250"/>
      <c r="F6370" s="250"/>
    </row>
    <row r="6371" spans="2:6" x14ac:dyDescent="0.35">
      <c r="B6371" s="84">
        <v>6326</v>
      </c>
      <c r="C6371" s="113">
        <v>96.699198983243065</v>
      </c>
      <c r="D6371" s="250"/>
      <c r="F6371" s="250"/>
    </row>
    <row r="6372" spans="2:6" x14ac:dyDescent="0.35">
      <c r="B6372" s="84">
        <v>6327</v>
      </c>
      <c r="C6372" s="113">
        <v>103.10652300597582</v>
      </c>
      <c r="D6372" s="250"/>
      <c r="F6372" s="250"/>
    </row>
    <row r="6373" spans="2:6" x14ac:dyDescent="0.35">
      <c r="B6373" s="84">
        <v>6328</v>
      </c>
      <c r="C6373" s="113">
        <v>108.39903049591257</v>
      </c>
      <c r="D6373" s="250"/>
      <c r="F6373" s="250"/>
    </row>
    <row r="6374" spans="2:6" x14ac:dyDescent="0.35">
      <c r="B6374" s="84">
        <v>6329</v>
      </c>
      <c r="C6374" s="113">
        <v>94.772173898468836</v>
      </c>
      <c r="D6374" s="250"/>
      <c r="F6374" s="250"/>
    </row>
    <row r="6375" spans="2:6" x14ac:dyDescent="0.35">
      <c r="B6375" s="84">
        <v>6330</v>
      </c>
      <c r="C6375" s="113">
        <v>98.791636856659508</v>
      </c>
      <c r="D6375" s="250"/>
      <c r="F6375" s="250"/>
    </row>
    <row r="6376" spans="2:6" x14ac:dyDescent="0.35">
      <c r="B6376" s="84">
        <v>6331</v>
      </c>
      <c r="C6376" s="113">
        <v>102.35530874124744</v>
      </c>
      <c r="D6376" s="250"/>
      <c r="F6376" s="250"/>
    </row>
    <row r="6377" spans="2:6" x14ac:dyDescent="0.35">
      <c r="B6377" s="84">
        <v>6332</v>
      </c>
      <c r="C6377" s="113">
        <v>94.33468868040579</v>
      </c>
      <c r="D6377" s="250"/>
      <c r="F6377" s="250"/>
    </row>
    <row r="6378" spans="2:6" x14ac:dyDescent="0.35">
      <c r="B6378" s="84">
        <v>6333</v>
      </c>
      <c r="C6378" s="113">
        <v>74.991092892964204</v>
      </c>
      <c r="D6378" s="250"/>
      <c r="F6378" s="250"/>
    </row>
    <row r="6379" spans="2:6" x14ac:dyDescent="0.35">
      <c r="B6379" s="84">
        <v>6334</v>
      </c>
      <c r="C6379" s="113">
        <v>67.853880075962877</v>
      </c>
      <c r="D6379" s="250"/>
      <c r="F6379" s="250"/>
    </row>
    <row r="6380" spans="2:6" x14ac:dyDescent="0.35">
      <c r="B6380" s="84">
        <v>6335</v>
      </c>
      <c r="C6380" s="113">
        <v>66.61146751736365</v>
      </c>
      <c r="D6380" s="250"/>
      <c r="F6380" s="250"/>
    </row>
    <row r="6381" spans="2:6" x14ac:dyDescent="0.35">
      <c r="B6381" s="84">
        <v>6336</v>
      </c>
      <c r="C6381" s="113">
        <v>58.569996869997162</v>
      </c>
      <c r="D6381" s="250"/>
      <c r="F6381" s="250"/>
    </row>
    <row r="6382" spans="2:6" x14ac:dyDescent="0.35">
      <c r="B6382" s="84">
        <v>6337</v>
      </c>
      <c r="C6382" s="113">
        <v>53.106734773473519</v>
      </c>
      <c r="D6382" s="250"/>
      <c r="F6382" s="250"/>
    </row>
    <row r="6383" spans="2:6" x14ac:dyDescent="0.35">
      <c r="B6383" s="84">
        <v>6338</v>
      </c>
      <c r="C6383" s="113">
        <v>49.540896350049159</v>
      </c>
      <c r="D6383" s="250"/>
      <c r="F6383" s="250"/>
    </row>
    <row r="6384" spans="2:6" x14ac:dyDescent="0.35">
      <c r="B6384" s="84">
        <v>6339</v>
      </c>
      <c r="C6384" s="113">
        <v>48.795685140404707</v>
      </c>
      <c r="D6384" s="250"/>
      <c r="F6384" s="250"/>
    </row>
    <row r="6385" spans="2:6" x14ac:dyDescent="0.35">
      <c r="B6385" s="84">
        <v>6340</v>
      </c>
      <c r="C6385" s="113">
        <v>50.764939292323824</v>
      </c>
      <c r="D6385" s="250"/>
      <c r="F6385" s="250"/>
    </row>
    <row r="6386" spans="2:6" x14ac:dyDescent="0.35">
      <c r="B6386" s="84">
        <v>6341</v>
      </c>
      <c r="C6386" s="113">
        <v>58.823966466956421</v>
      </c>
      <c r="D6386" s="250"/>
      <c r="F6386" s="250"/>
    </row>
    <row r="6387" spans="2:6" x14ac:dyDescent="0.35">
      <c r="B6387" s="84">
        <v>6342</v>
      </c>
      <c r="C6387" s="113">
        <v>64.460512531878862</v>
      </c>
      <c r="D6387" s="250"/>
      <c r="F6387" s="250"/>
    </row>
    <row r="6388" spans="2:6" x14ac:dyDescent="0.35">
      <c r="B6388" s="84">
        <v>6343</v>
      </c>
      <c r="C6388" s="113">
        <v>65.425176855878988</v>
      </c>
      <c r="D6388" s="250"/>
      <c r="F6388" s="250"/>
    </row>
    <row r="6389" spans="2:6" x14ac:dyDescent="0.35">
      <c r="B6389" s="84">
        <v>6344</v>
      </c>
      <c r="C6389" s="113">
        <v>60.513768254970934</v>
      </c>
      <c r="D6389" s="250"/>
      <c r="F6389" s="250"/>
    </row>
    <row r="6390" spans="2:6" x14ac:dyDescent="0.35">
      <c r="B6390" s="84">
        <v>6345</v>
      </c>
      <c r="C6390" s="113">
        <v>60.371762047808573</v>
      </c>
      <c r="D6390" s="250"/>
      <c r="F6390" s="250"/>
    </row>
    <row r="6391" spans="2:6" x14ac:dyDescent="0.35">
      <c r="B6391" s="84">
        <v>6346</v>
      </c>
      <c r="C6391" s="113">
        <v>61.970317437457894</v>
      </c>
      <c r="D6391" s="250"/>
      <c r="F6391" s="250"/>
    </row>
    <row r="6392" spans="2:6" x14ac:dyDescent="0.35">
      <c r="B6392" s="84">
        <v>6347</v>
      </c>
      <c r="C6392" s="113">
        <v>62.867369019787944</v>
      </c>
      <c r="D6392" s="250"/>
      <c r="F6392" s="250"/>
    </row>
    <row r="6393" spans="2:6" x14ac:dyDescent="0.35">
      <c r="B6393" s="84">
        <v>6348</v>
      </c>
      <c r="C6393" s="113">
        <v>64.489684953152192</v>
      </c>
      <c r="D6393" s="250"/>
      <c r="F6393" s="250"/>
    </row>
    <row r="6394" spans="2:6" x14ac:dyDescent="0.35">
      <c r="B6394" s="84">
        <v>6349</v>
      </c>
      <c r="C6394" s="113">
        <v>65.432413736644705</v>
      </c>
      <c r="D6394" s="250"/>
      <c r="F6394" s="250"/>
    </row>
    <row r="6395" spans="2:6" x14ac:dyDescent="0.35">
      <c r="B6395" s="84">
        <v>6350</v>
      </c>
      <c r="C6395" s="113">
        <v>66.248299293881018</v>
      </c>
      <c r="D6395" s="250"/>
      <c r="F6395" s="250"/>
    </row>
    <row r="6396" spans="2:6" x14ac:dyDescent="0.35">
      <c r="B6396" s="84">
        <v>6351</v>
      </c>
      <c r="C6396" s="113">
        <v>73.489876082053115</v>
      </c>
      <c r="D6396" s="250"/>
      <c r="F6396" s="250"/>
    </row>
    <row r="6397" spans="2:6" x14ac:dyDescent="0.35">
      <c r="B6397" s="84">
        <v>6352</v>
      </c>
      <c r="C6397" s="113">
        <v>78.170279870717636</v>
      </c>
      <c r="D6397" s="250"/>
      <c r="F6397" s="250"/>
    </row>
    <row r="6398" spans="2:6" x14ac:dyDescent="0.35">
      <c r="B6398" s="84">
        <v>6353</v>
      </c>
      <c r="C6398" s="113">
        <v>76.701617392968316</v>
      </c>
      <c r="D6398" s="250"/>
      <c r="F6398" s="250"/>
    </row>
    <row r="6399" spans="2:6" x14ac:dyDescent="0.35">
      <c r="B6399" s="84">
        <v>6354</v>
      </c>
      <c r="C6399" s="113">
        <v>84.88531785355444</v>
      </c>
      <c r="D6399" s="250"/>
      <c r="F6399" s="250"/>
    </row>
    <row r="6400" spans="2:6" x14ac:dyDescent="0.35">
      <c r="B6400" s="84">
        <v>6355</v>
      </c>
      <c r="C6400" s="113">
        <v>92.492590619471414</v>
      </c>
      <c r="D6400" s="250"/>
      <c r="F6400" s="250"/>
    </row>
    <row r="6401" spans="2:6" x14ac:dyDescent="0.35">
      <c r="B6401" s="84">
        <v>6356</v>
      </c>
      <c r="C6401" s="113">
        <v>79.267851049583882</v>
      </c>
      <c r="D6401" s="250"/>
      <c r="F6401" s="250"/>
    </row>
    <row r="6402" spans="2:6" x14ac:dyDescent="0.35">
      <c r="B6402" s="84">
        <v>6357</v>
      </c>
      <c r="C6402" s="113">
        <v>68.648387235509759</v>
      </c>
      <c r="D6402" s="250"/>
      <c r="F6402" s="250"/>
    </row>
    <row r="6403" spans="2:6" x14ac:dyDescent="0.35">
      <c r="B6403" s="84">
        <v>6358</v>
      </c>
      <c r="C6403" s="113">
        <v>62.832510223913822</v>
      </c>
      <c r="D6403" s="250"/>
      <c r="F6403" s="250"/>
    </row>
    <row r="6404" spans="2:6" x14ac:dyDescent="0.35">
      <c r="B6404" s="84">
        <v>6359</v>
      </c>
      <c r="C6404" s="113">
        <v>62.304859164161144</v>
      </c>
      <c r="D6404" s="250"/>
      <c r="F6404" s="250"/>
    </row>
    <row r="6405" spans="2:6" x14ac:dyDescent="0.35">
      <c r="B6405" s="84">
        <v>6360</v>
      </c>
      <c r="C6405" s="113">
        <v>55.153894459065363</v>
      </c>
      <c r="D6405" s="250"/>
      <c r="F6405" s="250"/>
    </row>
    <row r="6406" spans="2:6" x14ac:dyDescent="0.35">
      <c r="B6406" s="84">
        <v>6361</v>
      </c>
      <c r="C6406" s="113">
        <v>50.168521960396895</v>
      </c>
      <c r="D6406" s="250"/>
      <c r="F6406" s="250"/>
    </row>
    <row r="6407" spans="2:6" x14ac:dyDescent="0.35">
      <c r="B6407" s="84">
        <v>6362</v>
      </c>
      <c r="C6407" s="113">
        <v>47.278827723223792</v>
      </c>
      <c r="D6407" s="250"/>
      <c r="F6407" s="250"/>
    </row>
    <row r="6408" spans="2:6" x14ac:dyDescent="0.35">
      <c r="B6408" s="84">
        <v>6363</v>
      </c>
      <c r="C6408" s="113">
        <v>46.929374462363128</v>
      </c>
      <c r="D6408" s="250"/>
      <c r="F6408" s="250"/>
    </row>
    <row r="6409" spans="2:6" x14ac:dyDescent="0.35">
      <c r="B6409" s="84">
        <v>6364</v>
      </c>
      <c r="C6409" s="113">
        <v>48.734056521922867</v>
      </c>
      <c r="D6409" s="250"/>
      <c r="F6409" s="250"/>
    </row>
    <row r="6410" spans="2:6" x14ac:dyDescent="0.35">
      <c r="B6410" s="84">
        <v>6365</v>
      </c>
      <c r="C6410" s="113">
        <v>56.934856031813119</v>
      </c>
      <c r="D6410" s="250"/>
      <c r="F6410" s="250"/>
    </row>
    <row r="6411" spans="2:6" x14ac:dyDescent="0.35">
      <c r="B6411" s="84">
        <v>6366</v>
      </c>
      <c r="C6411" s="113">
        <v>62.079703946010881</v>
      </c>
      <c r="D6411" s="250"/>
      <c r="F6411" s="250"/>
    </row>
    <row r="6412" spans="2:6" x14ac:dyDescent="0.35">
      <c r="B6412" s="84">
        <v>6367</v>
      </c>
      <c r="C6412" s="113">
        <v>63.504898070826258</v>
      </c>
      <c r="D6412" s="250"/>
      <c r="F6412" s="250"/>
    </row>
    <row r="6413" spans="2:6" x14ac:dyDescent="0.35">
      <c r="B6413" s="84">
        <v>6368</v>
      </c>
      <c r="C6413" s="113">
        <v>57.481909176247143</v>
      </c>
      <c r="D6413" s="250"/>
      <c r="F6413" s="250"/>
    </row>
    <row r="6414" spans="2:6" x14ac:dyDescent="0.35">
      <c r="B6414" s="84">
        <v>6369</v>
      </c>
      <c r="C6414" s="113">
        <v>57.111587050282317</v>
      </c>
      <c r="D6414" s="250"/>
      <c r="F6414" s="250"/>
    </row>
    <row r="6415" spans="2:6" x14ac:dyDescent="0.35">
      <c r="B6415" s="84">
        <v>6370</v>
      </c>
      <c r="C6415" s="113">
        <v>59.690738226040885</v>
      </c>
      <c r="D6415" s="250"/>
      <c r="F6415" s="250"/>
    </row>
    <row r="6416" spans="2:6" x14ac:dyDescent="0.35">
      <c r="B6416" s="84">
        <v>6371</v>
      </c>
      <c r="C6416" s="113">
        <v>62.593093048717066</v>
      </c>
      <c r="D6416" s="250"/>
      <c r="F6416" s="250"/>
    </row>
    <row r="6417" spans="2:6" x14ac:dyDescent="0.35">
      <c r="B6417" s="84">
        <v>6372</v>
      </c>
      <c r="C6417" s="113">
        <v>64.137747783019449</v>
      </c>
      <c r="D6417" s="250"/>
      <c r="F6417" s="250"/>
    </row>
    <row r="6418" spans="2:6" x14ac:dyDescent="0.35">
      <c r="B6418" s="84">
        <v>6373</v>
      </c>
      <c r="C6418" s="113">
        <v>65.869630199426936</v>
      </c>
      <c r="D6418" s="250"/>
      <c r="F6418" s="250"/>
    </row>
    <row r="6419" spans="2:6" x14ac:dyDescent="0.35">
      <c r="B6419" s="84">
        <v>6374</v>
      </c>
      <c r="C6419" s="113">
        <v>71.663856296853652</v>
      </c>
      <c r="D6419" s="250"/>
      <c r="F6419" s="250"/>
    </row>
    <row r="6420" spans="2:6" x14ac:dyDescent="0.35">
      <c r="B6420" s="84">
        <v>6375</v>
      </c>
      <c r="C6420" s="113">
        <v>76.249645665417191</v>
      </c>
      <c r="D6420" s="250"/>
      <c r="F6420" s="250"/>
    </row>
    <row r="6421" spans="2:6" x14ac:dyDescent="0.35">
      <c r="B6421" s="84">
        <v>6376</v>
      </c>
      <c r="C6421" s="113">
        <v>82.192827899487085</v>
      </c>
      <c r="D6421" s="250"/>
      <c r="F6421" s="250"/>
    </row>
    <row r="6422" spans="2:6" x14ac:dyDescent="0.35">
      <c r="B6422" s="84">
        <v>6377</v>
      </c>
      <c r="C6422" s="113">
        <v>82.699915210233911</v>
      </c>
      <c r="D6422" s="250"/>
      <c r="F6422" s="250"/>
    </row>
    <row r="6423" spans="2:6" x14ac:dyDescent="0.35">
      <c r="B6423" s="84">
        <v>6378</v>
      </c>
      <c r="C6423" s="113">
        <v>89.926120867466722</v>
      </c>
      <c r="D6423" s="250"/>
      <c r="F6423" s="250"/>
    </row>
    <row r="6424" spans="2:6" x14ac:dyDescent="0.35">
      <c r="B6424" s="84">
        <v>6379</v>
      </c>
      <c r="C6424" s="113">
        <v>92.828123301163842</v>
      </c>
      <c r="D6424" s="250"/>
      <c r="F6424" s="250"/>
    </row>
    <row r="6425" spans="2:6" x14ac:dyDescent="0.35">
      <c r="B6425" s="84">
        <v>6380</v>
      </c>
      <c r="C6425" s="113">
        <v>83.371125948132573</v>
      </c>
      <c r="D6425" s="250"/>
      <c r="F6425" s="250"/>
    </row>
    <row r="6426" spans="2:6" x14ac:dyDescent="0.35">
      <c r="B6426" s="84">
        <v>6381</v>
      </c>
      <c r="C6426" s="113">
        <v>70.504730469697151</v>
      </c>
      <c r="D6426" s="250"/>
      <c r="F6426" s="250"/>
    </row>
    <row r="6427" spans="2:6" x14ac:dyDescent="0.35">
      <c r="B6427" s="84">
        <v>6382</v>
      </c>
      <c r="C6427" s="113">
        <v>64.098584371863268</v>
      </c>
      <c r="D6427" s="250"/>
      <c r="F6427" s="250"/>
    </row>
    <row r="6428" spans="2:6" x14ac:dyDescent="0.35">
      <c r="B6428" s="84">
        <v>6383</v>
      </c>
      <c r="C6428" s="113">
        <v>62.884263053755355</v>
      </c>
      <c r="D6428" s="250"/>
      <c r="F6428" s="250"/>
    </row>
    <row r="6429" spans="2:6" x14ac:dyDescent="0.35">
      <c r="B6429" s="84">
        <v>6384</v>
      </c>
      <c r="C6429" s="113">
        <v>57.507409910213759</v>
      </c>
      <c r="D6429" s="250"/>
      <c r="F6429" s="250"/>
    </row>
    <row r="6430" spans="2:6" x14ac:dyDescent="0.35">
      <c r="B6430" s="84">
        <v>6385</v>
      </c>
      <c r="C6430" s="113">
        <v>53.248104989550384</v>
      </c>
      <c r="D6430" s="250"/>
      <c r="F6430" s="250"/>
    </row>
    <row r="6431" spans="2:6" x14ac:dyDescent="0.35">
      <c r="B6431" s="84">
        <v>6386</v>
      </c>
      <c r="C6431" s="113">
        <v>49.472455616270643</v>
      </c>
      <c r="D6431" s="250"/>
      <c r="F6431" s="250"/>
    </row>
    <row r="6432" spans="2:6" x14ac:dyDescent="0.35">
      <c r="B6432" s="84">
        <v>6387</v>
      </c>
      <c r="C6432" s="113">
        <v>49.135122422044532</v>
      </c>
      <c r="D6432" s="250"/>
      <c r="F6432" s="250"/>
    </row>
    <row r="6433" spans="2:6" x14ac:dyDescent="0.35">
      <c r="B6433" s="84">
        <v>6388</v>
      </c>
      <c r="C6433" s="113">
        <v>52.44155573271</v>
      </c>
      <c r="D6433" s="250"/>
      <c r="F6433" s="250"/>
    </row>
    <row r="6434" spans="2:6" x14ac:dyDescent="0.35">
      <c r="B6434" s="84">
        <v>6389</v>
      </c>
      <c r="C6434" s="113">
        <v>58.850507305780567</v>
      </c>
      <c r="D6434" s="250"/>
      <c r="F6434" s="250"/>
    </row>
    <row r="6435" spans="2:6" x14ac:dyDescent="0.35">
      <c r="B6435" s="84">
        <v>6390</v>
      </c>
      <c r="C6435" s="113">
        <v>64.677050056902345</v>
      </c>
      <c r="D6435" s="250"/>
      <c r="F6435" s="250"/>
    </row>
    <row r="6436" spans="2:6" x14ac:dyDescent="0.35">
      <c r="B6436" s="84">
        <v>6391</v>
      </c>
      <c r="C6436" s="113">
        <v>64.882281473671298</v>
      </c>
      <c r="D6436" s="250"/>
      <c r="F6436" s="250"/>
    </row>
    <row r="6437" spans="2:6" x14ac:dyDescent="0.35">
      <c r="B6437" s="84">
        <v>6392</v>
      </c>
      <c r="C6437" s="113">
        <v>57.025984317216647</v>
      </c>
      <c r="D6437" s="250"/>
      <c r="F6437" s="250"/>
    </row>
    <row r="6438" spans="2:6" x14ac:dyDescent="0.35">
      <c r="B6438" s="84">
        <v>6393</v>
      </c>
      <c r="C6438" s="113">
        <v>57.812421909967313</v>
      </c>
      <c r="D6438" s="250"/>
      <c r="F6438" s="250"/>
    </row>
    <row r="6439" spans="2:6" x14ac:dyDescent="0.35">
      <c r="B6439" s="84">
        <v>6394</v>
      </c>
      <c r="C6439" s="113">
        <v>60.399926341338514</v>
      </c>
      <c r="D6439" s="250"/>
      <c r="F6439" s="250"/>
    </row>
    <row r="6440" spans="2:6" x14ac:dyDescent="0.35">
      <c r="B6440" s="84">
        <v>6395</v>
      </c>
      <c r="C6440" s="113">
        <v>63.314350500696875</v>
      </c>
      <c r="D6440" s="250"/>
      <c r="F6440" s="250"/>
    </row>
    <row r="6441" spans="2:6" x14ac:dyDescent="0.35">
      <c r="B6441" s="84">
        <v>6396</v>
      </c>
      <c r="C6441" s="113">
        <v>66.831430351667024</v>
      </c>
      <c r="D6441" s="250"/>
      <c r="F6441" s="250"/>
    </row>
    <row r="6442" spans="2:6" x14ac:dyDescent="0.35">
      <c r="B6442" s="84">
        <v>6397</v>
      </c>
      <c r="C6442" s="113">
        <v>70.595819290920247</v>
      </c>
      <c r="D6442" s="250"/>
      <c r="F6442" s="250"/>
    </row>
    <row r="6443" spans="2:6" x14ac:dyDescent="0.35">
      <c r="B6443" s="84">
        <v>6398</v>
      </c>
      <c r="C6443" s="113">
        <v>75.437489432766625</v>
      </c>
      <c r="D6443" s="250"/>
      <c r="F6443" s="250"/>
    </row>
    <row r="6444" spans="2:6" x14ac:dyDescent="0.35">
      <c r="B6444" s="84">
        <v>6399</v>
      </c>
      <c r="C6444" s="113">
        <v>81.312902383567135</v>
      </c>
      <c r="D6444" s="250"/>
      <c r="F6444" s="250"/>
    </row>
    <row r="6445" spans="2:6" x14ac:dyDescent="0.35">
      <c r="B6445" s="84">
        <v>6400</v>
      </c>
      <c r="C6445" s="113">
        <v>92.253151289107336</v>
      </c>
      <c r="D6445" s="250"/>
      <c r="F6445" s="250"/>
    </row>
    <row r="6446" spans="2:6" x14ac:dyDescent="0.35">
      <c r="B6446" s="84">
        <v>6401</v>
      </c>
      <c r="C6446" s="113">
        <v>93.30237912496699</v>
      </c>
      <c r="D6446" s="250"/>
      <c r="F6446" s="250"/>
    </row>
    <row r="6447" spans="2:6" x14ac:dyDescent="0.35">
      <c r="B6447" s="84">
        <v>6402</v>
      </c>
      <c r="C6447" s="113">
        <v>103.69585577874855</v>
      </c>
      <c r="D6447" s="250"/>
      <c r="F6447" s="250"/>
    </row>
    <row r="6448" spans="2:6" x14ac:dyDescent="0.35">
      <c r="B6448" s="84">
        <v>6403</v>
      </c>
      <c r="C6448" s="113">
        <v>101.12364474335055</v>
      </c>
      <c r="D6448" s="250"/>
      <c r="F6448" s="250"/>
    </row>
    <row r="6449" spans="2:6" x14ac:dyDescent="0.35">
      <c r="B6449" s="84">
        <v>6404</v>
      </c>
      <c r="C6449" s="113">
        <v>85.723013898427681</v>
      </c>
      <c r="D6449" s="250"/>
      <c r="F6449" s="250"/>
    </row>
    <row r="6450" spans="2:6" x14ac:dyDescent="0.35">
      <c r="B6450" s="84">
        <v>6405</v>
      </c>
      <c r="C6450" s="113">
        <v>71.648436182183758</v>
      </c>
      <c r="D6450" s="250"/>
      <c r="F6450" s="250"/>
    </row>
    <row r="6451" spans="2:6" x14ac:dyDescent="0.35">
      <c r="B6451" s="84">
        <v>6406</v>
      </c>
      <c r="C6451" s="113">
        <v>64.240580988716005</v>
      </c>
      <c r="D6451" s="250"/>
      <c r="F6451" s="250"/>
    </row>
    <row r="6452" spans="2:6" x14ac:dyDescent="0.35">
      <c r="B6452" s="84">
        <v>6407</v>
      </c>
      <c r="C6452" s="113">
        <v>63.554057650230384</v>
      </c>
      <c r="D6452" s="250"/>
      <c r="F6452" s="250"/>
    </row>
    <row r="6453" spans="2:6" x14ac:dyDescent="0.35">
      <c r="B6453" s="84">
        <v>6408</v>
      </c>
      <c r="C6453" s="113">
        <v>59.736009570287358</v>
      </c>
      <c r="D6453" s="250"/>
      <c r="F6453" s="250"/>
    </row>
    <row r="6454" spans="2:6" x14ac:dyDescent="0.35">
      <c r="B6454" s="84">
        <v>6409</v>
      </c>
      <c r="C6454" s="113">
        <v>58.440160432504335</v>
      </c>
      <c r="D6454" s="250"/>
      <c r="F6454" s="250"/>
    </row>
    <row r="6455" spans="2:6" x14ac:dyDescent="0.35">
      <c r="B6455" s="84">
        <v>6410</v>
      </c>
      <c r="C6455" s="113">
        <v>51.899784352852976</v>
      </c>
      <c r="D6455" s="250"/>
      <c r="F6455" s="250"/>
    </row>
    <row r="6456" spans="2:6" x14ac:dyDescent="0.35">
      <c r="B6456" s="84">
        <v>6411</v>
      </c>
      <c r="C6456" s="113">
        <v>51.595875648092367</v>
      </c>
      <c r="D6456" s="250"/>
      <c r="F6456" s="250"/>
    </row>
    <row r="6457" spans="2:6" x14ac:dyDescent="0.35">
      <c r="B6457" s="84">
        <v>6412</v>
      </c>
      <c r="C6457" s="113">
        <v>52.706574234931786</v>
      </c>
      <c r="D6457" s="250"/>
      <c r="F6457" s="250"/>
    </row>
    <row r="6458" spans="2:6" x14ac:dyDescent="0.35">
      <c r="B6458" s="84">
        <v>6413</v>
      </c>
      <c r="C6458" s="113">
        <v>61.113220263336899</v>
      </c>
      <c r="D6458" s="250"/>
      <c r="F6458" s="250"/>
    </row>
    <row r="6459" spans="2:6" x14ac:dyDescent="0.35">
      <c r="B6459" s="84">
        <v>6414</v>
      </c>
      <c r="C6459" s="113">
        <v>71.110403907439334</v>
      </c>
      <c r="D6459" s="250"/>
      <c r="F6459" s="250"/>
    </row>
    <row r="6460" spans="2:6" x14ac:dyDescent="0.35">
      <c r="B6460" s="84">
        <v>6415</v>
      </c>
      <c r="C6460" s="113">
        <v>68.734473398731666</v>
      </c>
      <c r="D6460" s="250"/>
      <c r="F6460" s="250"/>
    </row>
    <row r="6461" spans="2:6" x14ac:dyDescent="0.35">
      <c r="B6461" s="84">
        <v>6416</v>
      </c>
      <c r="C6461" s="113">
        <v>62.371607589457632</v>
      </c>
      <c r="D6461" s="250"/>
      <c r="F6461" s="250"/>
    </row>
    <row r="6462" spans="2:6" x14ac:dyDescent="0.35">
      <c r="B6462" s="84">
        <v>6417</v>
      </c>
      <c r="C6462" s="113">
        <v>62.122156513873854</v>
      </c>
      <c r="D6462" s="250"/>
      <c r="F6462" s="250"/>
    </row>
    <row r="6463" spans="2:6" x14ac:dyDescent="0.35">
      <c r="B6463" s="84">
        <v>6418</v>
      </c>
      <c r="C6463" s="113">
        <v>65.34582381179105</v>
      </c>
      <c r="D6463" s="250"/>
      <c r="F6463" s="250"/>
    </row>
    <row r="6464" spans="2:6" x14ac:dyDescent="0.35">
      <c r="B6464" s="84">
        <v>6419</v>
      </c>
      <c r="C6464" s="113">
        <v>69.379095941138203</v>
      </c>
      <c r="D6464" s="250"/>
      <c r="F6464" s="250"/>
    </row>
    <row r="6465" spans="2:6" x14ac:dyDescent="0.35">
      <c r="B6465" s="84">
        <v>6420</v>
      </c>
      <c r="C6465" s="113">
        <v>74.342782908654812</v>
      </c>
      <c r="D6465" s="250"/>
      <c r="F6465" s="250"/>
    </row>
    <row r="6466" spans="2:6" x14ac:dyDescent="0.35">
      <c r="B6466" s="84">
        <v>6421</v>
      </c>
      <c r="C6466" s="113">
        <v>74.596618094052246</v>
      </c>
      <c r="D6466" s="250"/>
      <c r="F6466" s="250"/>
    </row>
    <row r="6467" spans="2:6" x14ac:dyDescent="0.35">
      <c r="B6467" s="84">
        <v>6422</v>
      </c>
      <c r="C6467" s="113">
        <v>79.138305401067115</v>
      </c>
      <c r="D6467" s="250"/>
      <c r="F6467" s="250"/>
    </row>
    <row r="6468" spans="2:6" x14ac:dyDescent="0.35">
      <c r="B6468" s="84">
        <v>6423</v>
      </c>
      <c r="C6468" s="113">
        <v>86.113251346485626</v>
      </c>
      <c r="D6468" s="250"/>
      <c r="F6468" s="250"/>
    </row>
    <row r="6469" spans="2:6" x14ac:dyDescent="0.35">
      <c r="B6469" s="84">
        <v>6424</v>
      </c>
      <c r="C6469" s="113">
        <v>99.212932476209517</v>
      </c>
      <c r="D6469" s="250"/>
      <c r="F6469" s="250"/>
    </row>
    <row r="6470" spans="2:6" x14ac:dyDescent="0.35">
      <c r="B6470" s="84">
        <v>6425</v>
      </c>
      <c r="C6470" s="113">
        <v>103.90382957686418</v>
      </c>
      <c r="D6470" s="250"/>
      <c r="F6470" s="250"/>
    </row>
    <row r="6471" spans="2:6" x14ac:dyDescent="0.35">
      <c r="B6471" s="84">
        <v>6426</v>
      </c>
      <c r="C6471" s="113">
        <v>102.35585981287618</v>
      </c>
      <c r="D6471" s="250"/>
      <c r="F6471" s="250"/>
    </row>
    <row r="6472" spans="2:6" x14ac:dyDescent="0.35">
      <c r="B6472" s="84">
        <v>6427</v>
      </c>
      <c r="C6472" s="113">
        <v>96.274122250325576</v>
      </c>
      <c r="D6472" s="250"/>
      <c r="F6472" s="250"/>
    </row>
    <row r="6473" spans="2:6" x14ac:dyDescent="0.35">
      <c r="B6473" s="84">
        <v>6428</v>
      </c>
      <c r="C6473" s="113">
        <v>81.355176397984394</v>
      </c>
      <c r="D6473" s="250"/>
      <c r="F6473" s="250"/>
    </row>
    <row r="6474" spans="2:6" x14ac:dyDescent="0.35">
      <c r="B6474" s="84">
        <v>6429</v>
      </c>
      <c r="C6474" s="113">
        <v>69.281421235158646</v>
      </c>
      <c r="D6474" s="250"/>
      <c r="F6474" s="250"/>
    </row>
    <row r="6475" spans="2:6" x14ac:dyDescent="0.35">
      <c r="B6475" s="84">
        <v>6430</v>
      </c>
      <c r="C6475" s="113">
        <v>66.893262848712922</v>
      </c>
      <c r="D6475" s="250"/>
      <c r="F6475" s="250"/>
    </row>
    <row r="6476" spans="2:6" x14ac:dyDescent="0.35">
      <c r="B6476" s="84">
        <v>6431</v>
      </c>
      <c r="C6476" s="113">
        <v>65.815357187730129</v>
      </c>
      <c r="D6476" s="250"/>
      <c r="F6476" s="250"/>
    </row>
    <row r="6477" spans="2:6" x14ac:dyDescent="0.35">
      <c r="B6477" s="84">
        <v>6432</v>
      </c>
      <c r="C6477" s="113">
        <v>62.835461305455446</v>
      </c>
      <c r="D6477" s="250"/>
      <c r="F6477" s="250"/>
    </row>
    <row r="6478" spans="2:6" x14ac:dyDescent="0.35">
      <c r="B6478" s="84">
        <v>6433</v>
      </c>
      <c r="C6478" s="113">
        <v>57.252653941940679</v>
      </c>
      <c r="D6478" s="250"/>
      <c r="F6478" s="250"/>
    </row>
    <row r="6479" spans="2:6" x14ac:dyDescent="0.35">
      <c r="B6479" s="84">
        <v>6434</v>
      </c>
      <c r="C6479" s="113">
        <v>55.643201359162568</v>
      </c>
      <c r="D6479" s="250"/>
      <c r="F6479" s="250"/>
    </row>
    <row r="6480" spans="2:6" x14ac:dyDescent="0.35">
      <c r="B6480" s="84">
        <v>6435</v>
      </c>
      <c r="C6480" s="113">
        <v>52.868063434550379</v>
      </c>
      <c r="D6480" s="250"/>
      <c r="F6480" s="250"/>
    </row>
    <row r="6481" spans="2:6" x14ac:dyDescent="0.35">
      <c r="B6481" s="84">
        <v>6436</v>
      </c>
      <c r="C6481" s="113">
        <v>54.182750606700949</v>
      </c>
      <c r="D6481" s="250"/>
      <c r="F6481" s="250"/>
    </row>
    <row r="6482" spans="2:6" x14ac:dyDescent="0.35">
      <c r="B6482" s="84">
        <v>6437</v>
      </c>
      <c r="C6482" s="113">
        <v>58.321446623010424</v>
      </c>
      <c r="D6482" s="250"/>
      <c r="F6482" s="250"/>
    </row>
    <row r="6483" spans="2:6" x14ac:dyDescent="0.35">
      <c r="B6483" s="84">
        <v>6438</v>
      </c>
      <c r="C6483" s="113">
        <v>59.401336353389809</v>
      </c>
      <c r="D6483" s="250"/>
      <c r="F6483" s="250"/>
    </row>
    <row r="6484" spans="2:6" x14ac:dyDescent="0.35">
      <c r="B6484" s="84">
        <v>6439</v>
      </c>
      <c r="C6484" s="113">
        <v>56.871070426121335</v>
      </c>
      <c r="D6484" s="250"/>
      <c r="F6484" s="250"/>
    </row>
    <row r="6485" spans="2:6" x14ac:dyDescent="0.35">
      <c r="B6485" s="84">
        <v>6440</v>
      </c>
      <c r="C6485" s="113">
        <v>52.420401827586694</v>
      </c>
      <c r="D6485" s="250"/>
      <c r="F6485" s="250"/>
    </row>
    <row r="6486" spans="2:6" x14ac:dyDescent="0.35">
      <c r="B6486" s="84">
        <v>6441</v>
      </c>
      <c r="C6486" s="113">
        <v>54.367859982830005</v>
      </c>
      <c r="D6486" s="250"/>
      <c r="F6486" s="250"/>
    </row>
    <row r="6487" spans="2:6" x14ac:dyDescent="0.35">
      <c r="B6487" s="84">
        <v>6442</v>
      </c>
      <c r="C6487" s="113">
        <v>60.77396509493478</v>
      </c>
      <c r="D6487" s="250"/>
      <c r="F6487" s="250"/>
    </row>
    <row r="6488" spans="2:6" x14ac:dyDescent="0.35">
      <c r="B6488" s="84">
        <v>6443</v>
      </c>
      <c r="C6488" s="113">
        <v>63.739926954509123</v>
      </c>
      <c r="D6488" s="250"/>
      <c r="F6488" s="250"/>
    </row>
    <row r="6489" spans="2:6" x14ac:dyDescent="0.35">
      <c r="B6489" s="84">
        <v>6444</v>
      </c>
      <c r="C6489" s="113">
        <v>67.982246111986328</v>
      </c>
      <c r="D6489" s="250"/>
      <c r="F6489" s="250"/>
    </row>
    <row r="6490" spans="2:6" x14ac:dyDescent="0.35">
      <c r="B6490" s="84">
        <v>6445</v>
      </c>
      <c r="C6490" s="113">
        <v>70.369431934966457</v>
      </c>
      <c r="D6490" s="250"/>
      <c r="F6490" s="250"/>
    </row>
    <row r="6491" spans="2:6" x14ac:dyDescent="0.35">
      <c r="B6491" s="84">
        <v>6446</v>
      </c>
      <c r="C6491" s="113">
        <v>74.133473609951679</v>
      </c>
      <c r="D6491" s="250"/>
      <c r="F6491" s="250"/>
    </row>
    <row r="6492" spans="2:6" x14ac:dyDescent="0.35">
      <c r="B6492" s="84">
        <v>6447</v>
      </c>
      <c r="C6492" s="113">
        <v>76.218408066735833</v>
      </c>
      <c r="D6492" s="250"/>
      <c r="F6492" s="250"/>
    </row>
    <row r="6493" spans="2:6" x14ac:dyDescent="0.35">
      <c r="B6493" s="84">
        <v>6448</v>
      </c>
      <c r="C6493" s="113">
        <v>84.318040702737946</v>
      </c>
      <c r="D6493" s="250"/>
      <c r="F6493" s="250"/>
    </row>
    <row r="6494" spans="2:6" x14ac:dyDescent="0.35">
      <c r="B6494" s="84">
        <v>6449</v>
      </c>
      <c r="C6494" s="113">
        <v>92.122673921385982</v>
      </c>
      <c r="D6494" s="250"/>
      <c r="F6494" s="250"/>
    </row>
    <row r="6495" spans="2:6" x14ac:dyDescent="0.35">
      <c r="B6495" s="84">
        <v>6450</v>
      </c>
      <c r="C6495" s="113">
        <v>99.146500077074606</v>
      </c>
      <c r="D6495" s="250"/>
      <c r="F6495" s="250"/>
    </row>
    <row r="6496" spans="2:6" x14ac:dyDescent="0.35">
      <c r="B6496" s="84">
        <v>6451</v>
      </c>
      <c r="C6496" s="113">
        <v>94.914776859145476</v>
      </c>
      <c r="D6496" s="250"/>
      <c r="F6496" s="250"/>
    </row>
    <row r="6497" spans="2:6" x14ac:dyDescent="0.35">
      <c r="B6497" s="84">
        <v>6452</v>
      </c>
      <c r="C6497" s="113">
        <v>81.36213969374775</v>
      </c>
      <c r="D6497" s="250"/>
      <c r="F6497" s="250"/>
    </row>
    <row r="6498" spans="2:6" x14ac:dyDescent="0.35">
      <c r="B6498" s="84">
        <v>6453</v>
      </c>
      <c r="C6498" s="113">
        <v>71.412295563913673</v>
      </c>
      <c r="D6498" s="250"/>
      <c r="F6498" s="250"/>
    </row>
    <row r="6499" spans="2:6" x14ac:dyDescent="0.35">
      <c r="B6499" s="84">
        <v>6454</v>
      </c>
      <c r="C6499" s="113">
        <v>67.425986722159877</v>
      </c>
      <c r="D6499" s="250"/>
      <c r="F6499" s="250"/>
    </row>
    <row r="6500" spans="2:6" x14ac:dyDescent="0.35">
      <c r="B6500" s="84">
        <v>6455</v>
      </c>
      <c r="C6500" s="113">
        <v>66.031240521427321</v>
      </c>
      <c r="D6500" s="250"/>
      <c r="F6500" s="250"/>
    </row>
    <row r="6501" spans="2:6" x14ac:dyDescent="0.35">
      <c r="B6501" s="84">
        <v>6456</v>
      </c>
      <c r="C6501" s="113">
        <v>62.792750269435743</v>
      </c>
      <c r="D6501" s="250"/>
      <c r="F6501" s="250"/>
    </row>
    <row r="6502" spans="2:6" x14ac:dyDescent="0.35">
      <c r="B6502" s="84">
        <v>6457</v>
      </c>
      <c r="C6502" s="113">
        <v>55.724834890345903</v>
      </c>
      <c r="D6502" s="250"/>
      <c r="F6502" s="250"/>
    </row>
    <row r="6503" spans="2:6" x14ac:dyDescent="0.35">
      <c r="B6503" s="84">
        <v>6458</v>
      </c>
      <c r="C6503" s="113">
        <v>55.160384632858566</v>
      </c>
      <c r="D6503" s="250"/>
      <c r="F6503" s="250"/>
    </row>
    <row r="6504" spans="2:6" x14ac:dyDescent="0.35">
      <c r="B6504" s="84">
        <v>6459</v>
      </c>
      <c r="C6504" s="113">
        <v>54.005366467513078</v>
      </c>
      <c r="D6504" s="250"/>
      <c r="F6504" s="250"/>
    </row>
    <row r="6505" spans="2:6" x14ac:dyDescent="0.35">
      <c r="B6505" s="84">
        <v>6460</v>
      </c>
      <c r="C6505" s="113">
        <v>54.043442361368108</v>
      </c>
      <c r="D6505" s="250"/>
      <c r="F6505" s="250"/>
    </row>
    <row r="6506" spans="2:6" x14ac:dyDescent="0.35">
      <c r="B6506" s="84">
        <v>6461</v>
      </c>
      <c r="C6506" s="113">
        <v>56.477570137876391</v>
      </c>
      <c r="D6506" s="250"/>
      <c r="F6506" s="250"/>
    </row>
    <row r="6507" spans="2:6" x14ac:dyDescent="0.35">
      <c r="B6507" s="84">
        <v>6462</v>
      </c>
      <c r="C6507" s="113">
        <v>56.902846571400765</v>
      </c>
      <c r="D6507" s="250"/>
      <c r="F6507" s="250"/>
    </row>
    <row r="6508" spans="2:6" x14ac:dyDescent="0.35">
      <c r="B6508" s="84">
        <v>6463</v>
      </c>
      <c r="C6508" s="113">
        <v>56.186275792614168</v>
      </c>
      <c r="D6508" s="250"/>
      <c r="F6508" s="250"/>
    </row>
    <row r="6509" spans="2:6" x14ac:dyDescent="0.35">
      <c r="B6509" s="84">
        <v>6464</v>
      </c>
      <c r="C6509" s="113">
        <v>52.308883270209186</v>
      </c>
      <c r="D6509" s="250"/>
      <c r="F6509" s="250"/>
    </row>
    <row r="6510" spans="2:6" x14ac:dyDescent="0.35">
      <c r="B6510" s="84">
        <v>6465</v>
      </c>
      <c r="C6510" s="113">
        <v>52.654995050204384</v>
      </c>
      <c r="D6510" s="250"/>
      <c r="F6510" s="250"/>
    </row>
    <row r="6511" spans="2:6" x14ac:dyDescent="0.35">
      <c r="B6511" s="84">
        <v>6466</v>
      </c>
      <c r="C6511" s="113">
        <v>55.435000932341119</v>
      </c>
      <c r="D6511" s="250"/>
      <c r="F6511" s="250"/>
    </row>
    <row r="6512" spans="2:6" x14ac:dyDescent="0.35">
      <c r="B6512" s="84">
        <v>6467</v>
      </c>
      <c r="C6512" s="113">
        <v>58.803034918410141</v>
      </c>
      <c r="D6512" s="250"/>
      <c r="F6512" s="250"/>
    </row>
    <row r="6513" spans="2:6" x14ac:dyDescent="0.35">
      <c r="B6513" s="84">
        <v>6468</v>
      </c>
      <c r="C6513" s="113">
        <v>62.959847343717087</v>
      </c>
      <c r="D6513" s="250"/>
      <c r="F6513" s="250"/>
    </row>
    <row r="6514" spans="2:6" x14ac:dyDescent="0.35">
      <c r="B6514" s="84">
        <v>6469</v>
      </c>
      <c r="C6514" s="113">
        <v>64.87314808419913</v>
      </c>
      <c r="D6514" s="250"/>
      <c r="F6514" s="250"/>
    </row>
    <row r="6515" spans="2:6" x14ac:dyDescent="0.35">
      <c r="B6515" s="84">
        <v>6470</v>
      </c>
      <c r="C6515" s="113">
        <v>69.025187138923286</v>
      </c>
      <c r="D6515" s="250"/>
      <c r="F6515" s="250"/>
    </row>
    <row r="6516" spans="2:6" x14ac:dyDescent="0.35">
      <c r="B6516" s="84">
        <v>6471</v>
      </c>
      <c r="C6516" s="113">
        <v>72.614786101511541</v>
      </c>
      <c r="D6516" s="250"/>
      <c r="F6516" s="250"/>
    </row>
    <row r="6517" spans="2:6" x14ac:dyDescent="0.35">
      <c r="B6517" s="84">
        <v>6472</v>
      </c>
      <c r="C6517" s="113">
        <v>79.466274428220359</v>
      </c>
      <c r="D6517" s="250"/>
      <c r="F6517" s="250"/>
    </row>
    <row r="6518" spans="2:6" x14ac:dyDescent="0.35">
      <c r="B6518" s="84">
        <v>6473</v>
      </c>
      <c r="C6518" s="113">
        <v>84.760904087082196</v>
      </c>
      <c r="D6518" s="250"/>
      <c r="F6518" s="250"/>
    </row>
    <row r="6519" spans="2:6" x14ac:dyDescent="0.35">
      <c r="B6519" s="84">
        <v>6474</v>
      </c>
      <c r="C6519" s="113">
        <v>98.84866573670331</v>
      </c>
      <c r="D6519" s="250"/>
      <c r="F6519" s="250"/>
    </row>
    <row r="6520" spans="2:6" x14ac:dyDescent="0.35">
      <c r="B6520" s="84">
        <v>6475</v>
      </c>
      <c r="C6520" s="113">
        <v>99.461279866808681</v>
      </c>
      <c r="D6520" s="250"/>
      <c r="F6520" s="250"/>
    </row>
    <row r="6521" spans="2:6" x14ac:dyDescent="0.35">
      <c r="B6521" s="84">
        <v>6476</v>
      </c>
      <c r="C6521" s="113">
        <v>81.48593397010022</v>
      </c>
      <c r="D6521" s="250"/>
      <c r="F6521" s="250"/>
    </row>
    <row r="6522" spans="2:6" x14ac:dyDescent="0.35">
      <c r="B6522" s="84">
        <v>6477</v>
      </c>
      <c r="C6522" s="113">
        <v>69.454614697868834</v>
      </c>
      <c r="D6522" s="250"/>
      <c r="F6522" s="250"/>
    </row>
    <row r="6523" spans="2:6" x14ac:dyDescent="0.35">
      <c r="B6523" s="84">
        <v>6478</v>
      </c>
      <c r="C6523" s="113">
        <v>63.646821975593944</v>
      </c>
      <c r="D6523" s="250"/>
      <c r="F6523" s="250"/>
    </row>
    <row r="6524" spans="2:6" x14ac:dyDescent="0.35">
      <c r="B6524" s="84">
        <v>6479</v>
      </c>
      <c r="C6524" s="113">
        <v>64.17286598888326</v>
      </c>
      <c r="D6524" s="250"/>
      <c r="F6524" s="250"/>
    </row>
    <row r="6525" spans="2:6" x14ac:dyDescent="0.35">
      <c r="B6525" s="84">
        <v>6480</v>
      </c>
      <c r="C6525" s="113">
        <v>58.45254283564968</v>
      </c>
      <c r="D6525" s="250"/>
      <c r="F6525" s="250"/>
    </row>
    <row r="6526" spans="2:6" x14ac:dyDescent="0.35">
      <c r="B6526" s="84">
        <v>6481</v>
      </c>
      <c r="C6526" s="113">
        <v>54.900107261703532</v>
      </c>
      <c r="D6526" s="250"/>
      <c r="F6526" s="250"/>
    </row>
    <row r="6527" spans="2:6" x14ac:dyDescent="0.35">
      <c r="B6527" s="84">
        <v>6482</v>
      </c>
      <c r="C6527" s="113">
        <v>51.126589237695491</v>
      </c>
      <c r="D6527" s="250"/>
      <c r="F6527" s="250"/>
    </row>
    <row r="6528" spans="2:6" x14ac:dyDescent="0.35">
      <c r="B6528" s="84">
        <v>6483</v>
      </c>
      <c r="C6528" s="113">
        <v>50.986810207555216</v>
      </c>
      <c r="D6528" s="250"/>
      <c r="F6528" s="250"/>
    </row>
    <row r="6529" spans="2:6" x14ac:dyDescent="0.35">
      <c r="B6529" s="84">
        <v>6484</v>
      </c>
      <c r="C6529" s="113">
        <v>53.729350428074831</v>
      </c>
      <c r="D6529" s="250"/>
      <c r="F6529" s="250"/>
    </row>
    <row r="6530" spans="2:6" x14ac:dyDescent="0.35">
      <c r="B6530" s="84">
        <v>6485</v>
      </c>
      <c r="C6530" s="113">
        <v>59.505265276414704</v>
      </c>
      <c r="D6530" s="250"/>
      <c r="F6530" s="250"/>
    </row>
    <row r="6531" spans="2:6" x14ac:dyDescent="0.35">
      <c r="B6531" s="84">
        <v>6486</v>
      </c>
      <c r="C6531" s="113">
        <v>65.545941883998054</v>
      </c>
      <c r="D6531" s="250"/>
      <c r="F6531" s="250"/>
    </row>
    <row r="6532" spans="2:6" x14ac:dyDescent="0.35">
      <c r="B6532" s="84">
        <v>6487</v>
      </c>
      <c r="C6532" s="113">
        <v>66.568232616731009</v>
      </c>
      <c r="D6532" s="250"/>
      <c r="F6532" s="250"/>
    </row>
    <row r="6533" spans="2:6" x14ac:dyDescent="0.35">
      <c r="B6533" s="84">
        <v>6488</v>
      </c>
      <c r="C6533" s="113">
        <v>60.616347488749618</v>
      </c>
      <c r="D6533" s="250"/>
      <c r="F6533" s="250"/>
    </row>
    <row r="6534" spans="2:6" x14ac:dyDescent="0.35">
      <c r="B6534" s="84">
        <v>6489</v>
      </c>
      <c r="C6534" s="113">
        <v>61.834900841909736</v>
      </c>
      <c r="D6534" s="250"/>
      <c r="F6534" s="250"/>
    </row>
    <row r="6535" spans="2:6" x14ac:dyDescent="0.35">
      <c r="B6535" s="84">
        <v>6490</v>
      </c>
      <c r="C6535" s="113">
        <v>64.632200743978757</v>
      </c>
      <c r="D6535" s="250"/>
      <c r="F6535" s="250"/>
    </row>
    <row r="6536" spans="2:6" x14ac:dyDescent="0.35">
      <c r="B6536" s="84">
        <v>6491</v>
      </c>
      <c r="C6536" s="113">
        <v>65.252051111030639</v>
      </c>
      <c r="D6536" s="250"/>
      <c r="F6536" s="250"/>
    </row>
    <row r="6537" spans="2:6" x14ac:dyDescent="0.35">
      <c r="B6537" s="84">
        <v>6492</v>
      </c>
      <c r="C6537" s="113">
        <v>68.503675843537067</v>
      </c>
      <c r="D6537" s="250"/>
      <c r="F6537" s="250"/>
    </row>
    <row r="6538" spans="2:6" x14ac:dyDescent="0.35">
      <c r="B6538" s="84">
        <v>6493</v>
      </c>
      <c r="C6538" s="113">
        <v>68.142690442102293</v>
      </c>
      <c r="D6538" s="250"/>
      <c r="F6538" s="250"/>
    </row>
    <row r="6539" spans="2:6" x14ac:dyDescent="0.35">
      <c r="B6539" s="84">
        <v>6494</v>
      </c>
      <c r="C6539" s="113">
        <v>72.902290042275652</v>
      </c>
      <c r="D6539" s="250"/>
      <c r="F6539" s="250"/>
    </row>
    <row r="6540" spans="2:6" x14ac:dyDescent="0.35">
      <c r="B6540" s="84">
        <v>6495</v>
      </c>
      <c r="C6540" s="113">
        <v>76.316151686071052</v>
      </c>
      <c r="D6540" s="250"/>
      <c r="F6540" s="250"/>
    </row>
    <row r="6541" spans="2:6" x14ac:dyDescent="0.35">
      <c r="B6541" s="84">
        <v>6496</v>
      </c>
      <c r="C6541" s="113">
        <v>81.13672757115701</v>
      </c>
      <c r="D6541" s="250"/>
      <c r="F6541" s="250"/>
    </row>
    <row r="6542" spans="2:6" x14ac:dyDescent="0.35">
      <c r="B6542" s="84">
        <v>6497</v>
      </c>
      <c r="C6542" s="113">
        <v>88.456138199308455</v>
      </c>
      <c r="D6542" s="250"/>
      <c r="F6542" s="250"/>
    </row>
    <row r="6543" spans="2:6" x14ac:dyDescent="0.35">
      <c r="B6543" s="84">
        <v>6498</v>
      </c>
      <c r="C6543" s="113">
        <v>96.7355898832337</v>
      </c>
      <c r="D6543" s="250"/>
      <c r="F6543" s="250"/>
    </row>
    <row r="6544" spans="2:6" x14ac:dyDescent="0.35">
      <c r="B6544" s="84">
        <v>6499</v>
      </c>
      <c r="C6544" s="113">
        <v>90.036690736787691</v>
      </c>
      <c r="D6544" s="250"/>
      <c r="F6544" s="250"/>
    </row>
    <row r="6545" spans="2:6" x14ac:dyDescent="0.35">
      <c r="B6545" s="84">
        <v>6500</v>
      </c>
      <c r="C6545" s="113">
        <v>82.032772199792944</v>
      </c>
      <c r="D6545" s="250"/>
      <c r="F6545" s="250"/>
    </row>
    <row r="6546" spans="2:6" x14ac:dyDescent="0.35">
      <c r="B6546" s="84">
        <v>6501</v>
      </c>
      <c r="C6546" s="113">
        <v>70.568181363569593</v>
      </c>
      <c r="D6546" s="250"/>
      <c r="F6546" s="250"/>
    </row>
    <row r="6547" spans="2:6" x14ac:dyDescent="0.35">
      <c r="B6547" s="84">
        <v>6502</v>
      </c>
      <c r="C6547" s="113">
        <v>67.573814327996061</v>
      </c>
      <c r="D6547" s="250"/>
      <c r="F6547" s="250"/>
    </row>
    <row r="6548" spans="2:6" x14ac:dyDescent="0.35">
      <c r="B6548" s="84">
        <v>6503</v>
      </c>
      <c r="C6548" s="113">
        <v>66.173271202847104</v>
      </c>
      <c r="D6548" s="250"/>
      <c r="F6548" s="250"/>
    </row>
    <row r="6549" spans="2:6" x14ac:dyDescent="0.35">
      <c r="B6549" s="84">
        <v>6504</v>
      </c>
      <c r="C6549" s="113">
        <v>58.515249777884357</v>
      </c>
      <c r="D6549" s="250"/>
      <c r="F6549" s="250"/>
    </row>
    <row r="6550" spans="2:6" x14ac:dyDescent="0.35">
      <c r="B6550" s="84">
        <v>6505</v>
      </c>
      <c r="C6550" s="113">
        <v>52.224780164844134</v>
      </c>
      <c r="D6550" s="250"/>
      <c r="F6550" s="250"/>
    </row>
    <row r="6551" spans="2:6" x14ac:dyDescent="0.35">
      <c r="B6551" s="84">
        <v>6506</v>
      </c>
      <c r="C6551" s="113">
        <v>50.024178516600081</v>
      </c>
      <c r="D6551" s="250"/>
      <c r="F6551" s="250"/>
    </row>
    <row r="6552" spans="2:6" x14ac:dyDescent="0.35">
      <c r="B6552" s="84">
        <v>6507</v>
      </c>
      <c r="C6552" s="113">
        <v>49.215504042647311</v>
      </c>
      <c r="D6552" s="250"/>
      <c r="F6552" s="250"/>
    </row>
    <row r="6553" spans="2:6" x14ac:dyDescent="0.35">
      <c r="B6553" s="84">
        <v>6508</v>
      </c>
      <c r="C6553" s="113">
        <v>51.750181595832125</v>
      </c>
      <c r="D6553" s="250"/>
      <c r="F6553" s="250"/>
    </row>
    <row r="6554" spans="2:6" x14ac:dyDescent="0.35">
      <c r="B6554" s="84">
        <v>6509</v>
      </c>
      <c r="C6554" s="113">
        <v>57.438315644855535</v>
      </c>
      <c r="D6554" s="250"/>
      <c r="F6554" s="250"/>
    </row>
    <row r="6555" spans="2:6" x14ac:dyDescent="0.35">
      <c r="B6555" s="84">
        <v>6510</v>
      </c>
      <c r="C6555" s="113">
        <v>65.531677922971099</v>
      </c>
      <c r="D6555" s="250"/>
      <c r="F6555" s="250"/>
    </row>
    <row r="6556" spans="2:6" x14ac:dyDescent="0.35">
      <c r="B6556" s="84">
        <v>6511</v>
      </c>
      <c r="C6556" s="113">
        <v>66.123850039990316</v>
      </c>
      <c r="D6556" s="250"/>
      <c r="F6556" s="250"/>
    </row>
    <row r="6557" spans="2:6" x14ac:dyDescent="0.35">
      <c r="B6557" s="84">
        <v>6512</v>
      </c>
      <c r="C6557" s="113">
        <v>58.812386465394056</v>
      </c>
      <c r="D6557" s="250"/>
      <c r="F6557" s="250"/>
    </row>
    <row r="6558" spans="2:6" x14ac:dyDescent="0.35">
      <c r="B6558" s="84">
        <v>6513</v>
      </c>
      <c r="C6558" s="113">
        <v>58.228590076176772</v>
      </c>
      <c r="D6558" s="250"/>
      <c r="F6558" s="250"/>
    </row>
    <row r="6559" spans="2:6" x14ac:dyDescent="0.35">
      <c r="B6559" s="84">
        <v>6514</v>
      </c>
      <c r="C6559" s="113">
        <v>59.366447255160679</v>
      </c>
      <c r="D6559" s="250"/>
      <c r="F6559" s="250"/>
    </row>
    <row r="6560" spans="2:6" x14ac:dyDescent="0.35">
      <c r="B6560" s="84">
        <v>6515</v>
      </c>
      <c r="C6560" s="113">
        <v>62.120001404302862</v>
      </c>
      <c r="D6560" s="250"/>
      <c r="F6560" s="250"/>
    </row>
    <row r="6561" spans="2:6" x14ac:dyDescent="0.35">
      <c r="B6561" s="84">
        <v>6516</v>
      </c>
      <c r="C6561" s="113">
        <v>65.008097639848884</v>
      </c>
      <c r="D6561" s="250"/>
      <c r="F6561" s="250"/>
    </row>
    <row r="6562" spans="2:6" x14ac:dyDescent="0.35">
      <c r="B6562" s="84">
        <v>6517</v>
      </c>
      <c r="C6562" s="113">
        <v>65.249230770614446</v>
      </c>
      <c r="D6562" s="250"/>
      <c r="F6562" s="250"/>
    </row>
    <row r="6563" spans="2:6" x14ac:dyDescent="0.35">
      <c r="B6563" s="84">
        <v>6518</v>
      </c>
      <c r="C6563" s="113">
        <v>69.011291873117699</v>
      </c>
      <c r="D6563" s="250"/>
      <c r="F6563" s="250"/>
    </row>
    <row r="6564" spans="2:6" x14ac:dyDescent="0.35">
      <c r="B6564" s="84">
        <v>6519</v>
      </c>
      <c r="C6564" s="113">
        <v>74.075072452815192</v>
      </c>
      <c r="D6564" s="250"/>
      <c r="F6564" s="250"/>
    </row>
    <row r="6565" spans="2:6" x14ac:dyDescent="0.35">
      <c r="B6565" s="84">
        <v>6520</v>
      </c>
      <c r="C6565" s="113">
        <v>77.916223098357491</v>
      </c>
      <c r="D6565" s="250"/>
      <c r="F6565" s="250"/>
    </row>
    <row r="6566" spans="2:6" x14ac:dyDescent="0.35">
      <c r="B6566" s="84">
        <v>6521</v>
      </c>
      <c r="C6566" s="113">
        <v>81.671606935467011</v>
      </c>
      <c r="D6566" s="250"/>
      <c r="F6566" s="250"/>
    </row>
    <row r="6567" spans="2:6" x14ac:dyDescent="0.35">
      <c r="B6567" s="84">
        <v>6522</v>
      </c>
      <c r="C6567" s="113">
        <v>93.895503718255029</v>
      </c>
      <c r="D6567" s="250"/>
      <c r="F6567" s="250"/>
    </row>
    <row r="6568" spans="2:6" x14ac:dyDescent="0.35">
      <c r="B6568" s="84">
        <v>6523</v>
      </c>
      <c r="C6568" s="113">
        <v>94.320632806654274</v>
      </c>
      <c r="D6568" s="250"/>
      <c r="F6568" s="250"/>
    </row>
    <row r="6569" spans="2:6" x14ac:dyDescent="0.35">
      <c r="B6569" s="84">
        <v>6524</v>
      </c>
      <c r="C6569" s="113">
        <v>81.147275143321735</v>
      </c>
      <c r="D6569" s="250"/>
      <c r="F6569" s="250"/>
    </row>
    <row r="6570" spans="2:6" x14ac:dyDescent="0.35">
      <c r="B6570" s="84">
        <v>6525</v>
      </c>
      <c r="C6570" s="113">
        <v>70.789033673703969</v>
      </c>
      <c r="D6570" s="250"/>
      <c r="F6570" s="250"/>
    </row>
    <row r="6571" spans="2:6" x14ac:dyDescent="0.35">
      <c r="B6571" s="84">
        <v>6526</v>
      </c>
      <c r="C6571" s="113">
        <v>63.753807396348819</v>
      </c>
      <c r="D6571" s="250"/>
      <c r="F6571" s="250"/>
    </row>
    <row r="6572" spans="2:6" x14ac:dyDescent="0.35">
      <c r="B6572" s="84">
        <v>6527</v>
      </c>
      <c r="C6572" s="113">
        <v>62.612946910213047</v>
      </c>
      <c r="D6572" s="250"/>
      <c r="F6572" s="250"/>
    </row>
    <row r="6573" spans="2:6" x14ac:dyDescent="0.35">
      <c r="B6573" s="84">
        <v>6528</v>
      </c>
      <c r="C6573" s="113">
        <v>54.199121860238613</v>
      </c>
      <c r="D6573" s="250"/>
      <c r="F6573" s="250"/>
    </row>
    <row r="6574" spans="2:6" x14ac:dyDescent="0.35">
      <c r="B6574" s="84">
        <v>6529</v>
      </c>
      <c r="C6574" s="113">
        <v>50.95623291989714</v>
      </c>
      <c r="D6574" s="250"/>
      <c r="F6574" s="250"/>
    </row>
    <row r="6575" spans="2:6" x14ac:dyDescent="0.35">
      <c r="B6575" s="84">
        <v>6530</v>
      </c>
      <c r="C6575" s="113">
        <v>50.612689527518327</v>
      </c>
      <c r="D6575" s="250"/>
      <c r="F6575" s="250"/>
    </row>
    <row r="6576" spans="2:6" x14ac:dyDescent="0.35">
      <c r="B6576" s="84">
        <v>6531</v>
      </c>
      <c r="C6576" s="113">
        <v>49.978764013192823</v>
      </c>
      <c r="D6576" s="250"/>
      <c r="F6576" s="250"/>
    </row>
    <row r="6577" spans="2:6" x14ac:dyDescent="0.35">
      <c r="B6577" s="84">
        <v>6532</v>
      </c>
      <c r="C6577" s="113">
        <v>51.050310691253877</v>
      </c>
      <c r="D6577" s="250"/>
      <c r="F6577" s="250"/>
    </row>
    <row r="6578" spans="2:6" x14ac:dyDescent="0.35">
      <c r="B6578" s="84">
        <v>6533</v>
      </c>
      <c r="C6578" s="113">
        <v>58.026535853548062</v>
      </c>
      <c r="D6578" s="250"/>
      <c r="F6578" s="250"/>
    </row>
    <row r="6579" spans="2:6" x14ac:dyDescent="0.35">
      <c r="B6579" s="84">
        <v>6534</v>
      </c>
      <c r="C6579" s="113">
        <v>66.436044943635338</v>
      </c>
      <c r="D6579" s="250"/>
      <c r="F6579" s="250"/>
    </row>
    <row r="6580" spans="2:6" x14ac:dyDescent="0.35">
      <c r="B6580" s="84">
        <v>6535</v>
      </c>
      <c r="C6580" s="113">
        <v>67.224535080636031</v>
      </c>
      <c r="D6580" s="250"/>
      <c r="F6580" s="250"/>
    </row>
    <row r="6581" spans="2:6" x14ac:dyDescent="0.35">
      <c r="B6581" s="84">
        <v>6536</v>
      </c>
      <c r="C6581" s="113">
        <v>59.169412067037754</v>
      </c>
      <c r="D6581" s="250"/>
      <c r="F6581" s="250"/>
    </row>
    <row r="6582" spans="2:6" x14ac:dyDescent="0.35">
      <c r="B6582" s="84">
        <v>6537</v>
      </c>
      <c r="C6582" s="113">
        <v>58.164263082784906</v>
      </c>
      <c r="D6582" s="250"/>
      <c r="F6582" s="250"/>
    </row>
    <row r="6583" spans="2:6" x14ac:dyDescent="0.35">
      <c r="B6583" s="84">
        <v>6538</v>
      </c>
      <c r="C6583" s="113">
        <v>58.474478282102872</v>
      </c>
      <c r="D6583" s="250"/>
      <c r="F6583" s="250"/>
    </row>
    <row r="6584" spans="2:6" x14ac:dyDescent="0.35">
      <c r="B6584" s="84">
        <v>6539</v>
      </c>
      <c r="C6584" s="113">
        <v>62.113697075880737</v>
      </c>
      <c r="D6584" s="250"/>
      <c r="F6584" s="250"/>
    </row>
    <row r="6585" spans="2:6" x14ac:dyDescent="0.35">
      <c r="B6585" s="84">
        <v>6540</v>
      </c>
      <c r="C6585" s="113">
        <v>64.213351681021138</v>
      </c>
      <c r="D6585" s="250"/>
      <c r="F6585" s="250"/>
    </row>
    <row r="6586" spans="2:6" x14ac:dyDescent="0.35">
      <c r="B6586" s="84">
        <v>6541</v>
      </c>
      <c r="C6586" s="113">
        <v>65.072346794405817</v>
      </c>
      <c r="D6586" s="250"/>
      <c r="F6586" s="250"/>
    </row>
    <row r="6587" spans="2:6" x14ac:dyDescent="0.35">
      <c r="B6587" s="84">
        <v>6542</v>
      </c>
      <c r="C6587" s="113">
        <v>67.055358090551792</v>
      </c>
      <c r="D6587" s="250"/>
      <c r="F6587" s="250"/>
    </row>
    <row r="6588" spans="2:6" x14ac:dyDescent="0.35">
      <c r="B6588" s="84">
        <v>6543</v>
      </c>
      <c r="C6588" s="113">
        <v>73.731333294136491</v>
      </c>
      <c r="D6588" s="250"/>
      <c r="F6588" s="250"/>
    </row>
    <row r="6589" spans="2:6" x14ac:dyDescent="0.35">
      <c r="B6589" s="84">
        <v>6544</v>
      </c>
      <c r="C6589" s="113">
        <v>74.954822625679597</v>
      </c>
      <c r="D6589" s="250"/>
      <c r="F6589" s="250"/>
    </row>
    <row r="6590" spans="2:6" x14ac:dyDescent="0.35">
      <c r="B6590" s="84">
        <v>6545</v>
      </c>
      <c r="C6590" s="113">
        <v>78.176194876916568</v>
      </c>
      <c r="D6590" s="250"/>
      <c r="F6590" s="250"/>
    </row>
    <row r="6591" spans="2:6" x14ac:dyDescent="0.35">
      <c r="B6591" s="84">
        <v>6546</v>
      </c>
      <c r="C6591" s="113">
        <v>93.872227873270973</v>
      </c>
      <c r="D6591" s="250"/>
      <c r="F6591" s="250"/>
    </row>
    <row r="6592" spans="2:6" x14ac:dyDescent="0.35">
      <c r="B6592" s="84">
        <v>6547</v>
      </c>
      <c r="C6592" s="113">
        <v>95.849448586098589</v>
      </c>
      <c r="D6592" s="250"/>
      <c r="F6592" s="250"/>
    </row>
    <row r="6593" spans="2:6" x14ac:dyDescent="0.35">
      <c r="B6593" s="84">
        <v>6548</v>
      </c>
      <c r="C6593" s="113">
        <v>82.259558573785156</v>
      </c>
      <c r="D6593" s="250"/>
      <c r="F6593" s="250"/>
    </row>
    <row r="6594" spans="2:6" x14ac:dyDescent="0.35">
      <c r="B6594" s="84">
        <v>6549</v>
      </c>
      <c r="C6594" s="113">
        <v>68.75741066491716</v>
      </c>
      <c r="D6594" s="250"/>
      <c r="F6594" s="250"/>
    </row>
    <row r="6595" spans="2:6" x14ac:dyDescent="0.35">
      <c r="B6595" s="84">
        <v>6550</v>
      </c>
      <c r="C6595" s="113">
        <v>63.778533017348927</v>
      </c>
      <c r="D6595" s="250"/>
      <c r="F6595" s="250"/>
    </row>
    <row r="6596" spans="2:6" x14ac:dyDescent="0.35">
      <c r="B6596" s="84">
        <v>6551</v>
      </c>
      <c r="C6596" s="113">
        <v>63.709772882026805</v>
      </c>
      <c r="D6596" s="250"/>
      <c r="F6596" s="250"/>
    </row>
    <row r="6597" spans="2:6" x14ac:dyDescent="0.35">
      <c r="B6597" s="84">
        <v>6552</v>
      </c>
      <c r="C6597" s="113">
        <v>59.64060342848444</v>
      </c>
      <c r="D6597" s="250"/>
      <c r="F6597" s="250"/>
    </row>
    <row r="6598" spans="2:6" x14ac:dyDescent="0.35">
      <c r="B6598" s="84">
        <v>6553</v>
      </c>
      <c r="C6598" s="113">
        <v>59.83093118247011</v>
      </c>
      <c r="D6598" s="250"/>
      <c r="F6598" s="250"/>
    </row>
    <row r="6599" spans="2:6" x14ac:dyDescent="0.35">
      <c r="B6599" s="84">
        <v>6554</v>
      </c>
      <c r="C6599" s="113">
        <v>57.789440917214463</v>
      </c>
      <c r="D6599" s="250"/>
      <c r="F6599" s="250"/>
    </row>
    <row r="6600" spans="2:6" x14ac:dyDescent="0.35">
      <c r="B6600" s="84">
        <v>6555</v>
      </c>
      <c r="C6600" s="113">
        <v>57.02623897544575</v>
      </c>
      <c r="D6600" s="250"/>
      <c r="F6600" s="250"/>
    </row>
    <row r="6601" spans="2:6" x14ac:dyDescent="0.35">
      <c r="B6601" s="84">
        <v>6556</v>
      </c>
      <c r="C6601" s="113">
        <v>59.089156691033047</v>
      </c>
      <c r="D6601" s="250"/>
      <c r="F6601" s="250"/>
    </row>
    <row r="6602" spans="2:6" x14ac:dyDescent="0.35">
      <c r="B6602" s="84">
        <v>6557</v>
      </c>
      <c r="C6602" s="113">
        <v>63.238656258377574</v>
      </c>
      <c r="D6602" s="250"/>
      <c r="F6602" s="250"/>
    </row>
    <row r="6603" spans="2:6" x14ac:dyDescent="0.35">
      <c r="B6603" s="84">
        <v>6558</v>
      </c>
      <c r="C6603" s="113">
        <v>67.253846178917641</v>
      </c>
      <c r="D6603" s="250"/>
      <c r="F6603" s="250"/>
    </row>
    <row r="6604" spans="2:6" x14ac:dyDescent="0.35">
      <c r="B6604" s="84">
        <v>6559</v>
      </c>
      <c r="C6604" s="113">
        <v>70.364584109206291</v>
      </c>
      <c r="D6604" s="250"/>
      <c r="F6604" s="250"/>
    </row>
    <row r="6605" spans="2:6" x14ac:dyDescent="0.35">
      <c r="B6605" s="84">
        <v>6560</v>
      </c>
      <c r="C6605" s="113">
        <v>63.686466467867383</v>
      </c>
      <c r="D6605" s="250"/>
      <c r="F6605" s="250"/>
    </row>
    <row r="6606" spans="2:6" x14ac:dyDescent="0.35">
      <c r="B6606" s="84">
        <v>6561</v>
      </c>
      <c r="C6606" s="113">
        <v>60.583914807747128</v>
      </c>
      <c r="D6606" s="250"/>
      <c r="F6606" s="250"/>
    </row>
    <row r="6607" spans="2:6" x14ac:dyDescent="0.35">
      <c r="B6607" s="84">
        <v>6562</v>
      </c>
      <c r="C6607" s="113">
        <v>61.764370492663822</v>
      </c>
      <c r="D6607" s="250"/>
      <c r="F6607" s="250"/>
    </row>
    <row r="6608" spans="2:6" x14ac:dyDescent="0.35">
      <c r="B6608" s="84">
        <v>6563</v>
      </c>
      <c r="C6608" s="113">
        <v>64.231815208978773</v>
      </c>
      <c r="D6608" s="250"/>
      <c r="F6608" s="250"/>
    </row>
    <row r="6609" spans="2:6" x14ac:dyDescent="0.35">
      <c r="B6609" s="84">
        <v>6564</v>
      </c>
      <c r="C6609" s="113">
        <v>65.303165358699758</v>
      </c>
      <c r="D6609" s="250"/>
      <c r="F6609" s="250"/>
    </row>
    <row r="6610" spans="2:6" x14ac:dyDescent="0.35">
      <c r="B6610" s="84">
        <v>6565</v>
      </c>
      <c r="C6610" s="113">
        <v>67.500574993748259</v>
      </c>
      <c r="D6610" s="250"/>
      <c r="F6610" s="250"/>
    </row>
    <row r="6611" spans="2:6" x14ac:dyDescent="0.35">
      <c r="B6611" s="84">
        <v>6566</v>
      </c>
      <c r="C6611" s="113">
        <v>69.173817302574705</v>
      </c>
      <c r="D6611" s="250"/>
      <c r="F6611" s="250"/>
    </row>
    <row r="6612" spans="2:6" x14ac:dyDescent="0.35">
      <c r="B6612" s="84">
        <v>6567</v>
      </c>
      <c r="C6612" s="113">
        <v>73.978688187420246</v>
      </c>
      <c r="D6612" s="250"/>
      <c r="F6612" s="250"/>
    </row>
    <row r="6613" spans="2:6" x14ac:dyDescent="0.35">
      <c r="B6613" s="84">
        <v>6568</v>
      </c>
      <c r="C6613" s="113">
        <v>74.744372850469475</v>
      </c>
      <c r="D6613" s="250"/>
      <c r="F6613" s="250"/>
    </row>
    <row r="6614" spans="2:6" x14ac:dyDescent="0.35">
      <c r="B6614" s="84">
        <v>6569</v>
      </c>
      <c r="C6614" s="113">
        <v>80.036831858355853</v>
      </c>
      <c r="D6614" s="250"/>
      <c r="F6614" s="250"/>
    </row>
    <row r="6615" spans="2:6" x14ac:dyDescent="0.35">
      <c r="B6615" s="84">
        <v>6570</v>
      </c>
      <c r="C6615" s="113">
        <v>89.879703411157251</v>
      </c>
      <c r="D6615" s="250"/>
      <c r="F6615" s="250"/>
    </row>
    <row r="6616" spans="2:6" x14ac:dyDescent="0.35">
      <c r="B6616" s="84">
        <v>6571</v>
      </c>
      <c r="C6616" s="113">
        <v>94.596580890067372</v>
      </c>
      <c r="D6616" s="250"/>
      <c r="F6616" s="250"/>
    </row>
    <row r="6617" spans="2:6" x14ac:dyDescent="0.35">
      <c r="B6617" s="84">
        <v>6572</v>
      </c>
      <c r="C6617" s="113">
        <v>83.226990578325086</v>
      </c>
      <c r="D6617" s="250"/>
      <c r="F6617" s="250"/>
    </row>
    <row r="6618" spans="2:6" x14ac:dyDescent="0.35">
      <c r="B6618" s="84">
        <v>6573</v>
      </c>
      <c r="C6618" s="113">
        <v>73.473724602825897</v>
      </c>
      <c r="D6618" s="250"/>
      <c r="F6618" s="250"/>
    </row>
    <row r="6619" spans="2:6" x14ac:dyDescent="0.35">
      <c r="B6619" s="84">
        <v>6574</v>
      </c>
      <c r="C6619" s="113">
        <v>69.001288409697523</v>
      </c>
      <c r="D6619" s="250"/>
      <c r="F6619" s="250"/>
    </row>
    <row r="6620" spans="2:6" x14ac:dyDescent="0.35">
      <c r="B6620" s="84">
        <v>6575</v>
      </c>
      <c r="C6620" s="113">
        <v>62.557051953782249</v>
      </c>
      <c r="D6620" s="250"/>
      <c r="F6620" s="250"/>
    </row>
    <row r="6621" spans="2:6" x14ac:dyDescent="0.35">
      <c r="B6621" s="84">
        <v>6576</v>
      </c>
      <c r="C6621" s="113">
        <v>56.047893560673785</v>
      </c>
      <c r="D6621" s="250"/>
      <c r="F6621" s="250"/>
    </row>
    <row r="6622" spans="2:6" x14ac:dyDescent="0.35">
      <c r="B6622" s="84">
        <v>6577</v>
      </c>
      <c r="C6622" s="113">
        <v>56.605882077468827</v>
      </c>
      <c r="D6622" s="250"/>
      <c r="F6622" s="250"/>
    </row>
    <row r="6623" spans="2:6" x14ac:dyDescent="0.35">
      <c r="B6623" s="84">
        <v>6578</v>
      </c>
      <c r="C6623" s="113">
        <v>55.831476235683702</v>
      </c>
      <c r="D6623" s="250"/>
      <c r="F6623" s="250"/>
    </row>
    <row r="6624" spans="2:6" x14ac:dyDescent="0.35">
      <c r="B6624" s="84">
        <v>6579</v>
      </c>
      <c r="C6624" s="113">
        <v>55.371166517199349</v>
      </c>
      <c r="D6624" s="250"/>
      <c r="F6624" s="250"/>
    </row>
    <row r="6625" spans="2:6" x14ac:dyDescent="0.35">
      <c r="B6625" s="84">
        <v>6580</v>
      </c>
      <c r="C6625" s="113">
        <v>57.600424056588388</v>
      </c>
      <c r="D6625" s="250"/>
      <c r="F6625" s="250"/>
    </row>
    <row r="6626" spans="2:6" x14ac:dyDescent="0.35">
      <c r="B6626" s="84">
        <v>6581</v>
      </c>
      <c r="C6626" s="113">
        <v>61.721795355933338</v>
      </c>
      <c r="D6626" s="250"/>
      <c r="F6626" s="250"/>
    </row>
    <row r="6627" spans="2:6" x14ac:dyDescent="0.35">
      <c r="B6627" s="84">
        <v>6582</v>
      </c>
      <c r="C6627" s="113">
        <v>65.717151822150981</v>
      </c>
      <c r="D6627" s="250"/>
      <c r="F6627" s="250"/>
    </row>
    <row r="6628" spans="2:6" x14ac:dyDescent="0.35">
      <c r="B6628" s="84">
        <v>6583</v>
      </c>
      <c r="C6628" s="113">
        <v>69.485087429602672</v>
      </c>
      <c r="D6628" s="250"/>
      <c r="F6628" s="250"/>
    </row>
    <row r="6629" spans="2:6" x14ac:dyDescent="0.35">
      <c r="B6629" s="84">
        <v>6584</v>
      </c>
      <c r="C6629" s="113">
        <v>65.04759787959928</v>
      </c>
      <c r="D6629" s="250"/>
      <c r="F6629" s="250"/>
    </row>
    <row r="6630" spans="2:6" x14ac:dyDescent="0.35">
      <c r="B6630" s="84">
        <v>6585</v>
      </c>
      <c r="C6630" s="113">
        <v>59.360985111903588</v>
      </c>
      <c r="D6630" s="250"/>
      <c r="F6630" s="250"/>
    </row>
    <row r="6631" spans="2:6" x14ac:dyDescent="0.35">
      <c r="B6631" s="84">
        <v>6586</v>
      </c>
      <c r="C6631" s="113">
        <v>60.661557683613651</v>
      </c>
      <c r="D6631" s="250"/>
      <c r="F6631" s="250"/>
    </row>
    <row r="6632" spans="2:6" x14ac:dyDescent="0.35">
      <c r="B6632" s="84">
        <v>6587</v>
      </c>
      <c r="C6632" s="113">
        <v>61.084366131103273</v>
      </c>
      <c r="D6632" s="250"/>
      <c r="F6632" s="250"/>
    </row>
    <row r="6633" spans="2:6" x14ac:dyDescent="0.35">
      <c r="B6633" s="84">
        <v>6588</v>
      </c>
      <c r="C6633" s="113">
        <v>63.538033849741424</v>
      </c>
      <c r="D6633" s="250"/>
      <c r="F6633" s="250"/>
    </row>
    <row r="6634" spans="2:6" x14ac:dyDescent="0.35">
      <c r="B6634" s="84">
        <v>6589</v>
      </c>
      <c r="C6634" s="113">
        <v>66.156711756500385</v>
      </c>
      <c r="D6634" s="250"/>
      <c r="F6634" s="250"/>
    </row>
    <row r="6635" spans="2:6" x14ac:dyDescent="0.35">
      <c r="B6635" s="84">
        <v>6590</v>
      </c>
      <c r="C6635" s="113">
        <v>69.055684089480977</v>
      </c>
      <c r="D6635" s="250"/>
      <c r="F6635" s="250"/>
    </row>
    <row r="6636" spans="2:6" x14ac:dyDescent="0.35">
      <c r="B6636" s="84">
        <v>6591</v>
      </c>
      <c r="C6636" s="113">
        <v>72.158087030376109</v>
      </c>
      <c r="D6636" s="250"/>
      <c r="F6636" s="250"/>
    </row>
    <row r="6637" spans="2:6" x14ac:dyDescent="0.35">
      <c r="B6637" s="84">
        <v>6592</v>
      </c>
      <c r="C6637" s="113">
        <v>75.88560306939651</v>
      </c>
      <c r="D6637" s="250"/>
      <c r="F6637" s="250"/>
    </row>
    <row r="6638" spans="2:6" x14ac:dyDescent="0.35">
      <c r="B6638" s="84">
        <v>6593</v>
      </c>
      <c r="C6638" s="113">
        <v>84.374006980307257</v>
      </c>
      <c r="D6638" s="250"/>
      <c r="F6638" s="250"/>
    </row>
    <row r="6639" spans="2:6" x14ac:dyDescent="0.35">
      <c r="B6639" s="84">
        <v>6594</v>
      </c>
      <c r="C6639" s="113">
        <v>94.533897320178724</v>
      </c>
      <c r="D6639" s="250"/>
      <c r="F6639" s="250"/>
    </row>
    <row r="6640" spans="2:6" x14ac:dyDescent="0.35">
      <c r="B6640" s="84">
        <v>6595</v>
      </c>
      <c r="C6640" s="113">
        <v>94.610418275534229</v>
      </c>
      <c r="D6640" s="250"/>
      <c r="F6640" s="250"/>
    </row>
    <row r="6641" spans="2:6" x14ac:dyDescent="0.35">
      <c r="B6641" s="84">
        <v>6596</v>
      </c>
      <c r="C6641" s="113">
        <v>84.454838450053487</v>
      </c>
      <c r="D6641" s="250"/>
      <c r="F6641" s="250"/>
    </row>
    <row r="6642" spans="2:6" x14ac:dyDescent="0.35">
      <c r="B6642" s="84">
        <v>6597</v>
      </c>
      <c r="C6642" s="113">
        <v>74.519996537162143</v>
      </c>
      <c r="D6642" s="250"/>
      <c r="F6642" s="250"/>
    </row>
    <row r="6643" spans="2:6" x14ac:dyDescent="0.35">
      <c r="B6643" s="84">
        <v>6598</v>
      </c>
      <c r="C6643" s="113">
        <v>72.096584125611287</v>
      </c>
      <c r="D6643" s="250"/>
      <c r="F6643" s="250"/>
    </row>
    <row r="6644" spans="2:6" x14ac:dyDescent="0.35">
      <c r="B6644" s="84">
        <v>6599</v>
      </c>
      <c r="C6644" s="113">
        <v>65.864123715093555</v>
      </c>
      <c r="D6644" s="250"/>
      <c r="F6644" s="250"/>
    </row>
    <row r="6645" spans="2:6" x14ac:dyDescent="0.35">
      <c r="B6645" s="84">
        <v>6600</v>
      </c>
      <c r="C6645" s="113">
        <v>58.505165665256669</v>
      </c>
      <c r="D6645" s="250"/>
      <c r="F6645" s="250"/>
    </row>
    <row r="6646" spans="2:6" x14ac:dyDescent="0.35">
      <c r="B6646" s="84">
        <v>6601</v>
      </c>
      <c r="C6646" s="113">
        <v>58.753840905596</v>
      </c>
      <c r="D6646" s="250"/>
      <c r="F6646" s="250"/>
    </row>
    <row r="6647" spans="2:6" x14ac:dyDescent="0.35">
      <c r="B6647" s="84">
        <v>6602</v>
      </c>
      <c r="C6647" s="113">
        <v>56.102234493116875</v>
      </c>
      <c r="D6647" s="250"/>
      <c r="F6647" s="250"/>
    </row>
    <row r="6648" spans="2:6" x14ac:dyDescent="0.35">
      <c r="B6648" s="84">
        <v>6603</v>
      </c>
      <c r="C6648" s="113">
        <v>56.026703440568035</v>
      </c>
      <c r="D6648" s="250"/>
      <c r="F6648" s="250"/>
    </row>
    <row r="6649" spans="2:6" x14ac:dyDescent="0.35">
      <c r="B6649" s="84">
        <v>6604</v>
      </c>
      <c r="C6649" s="113">
        <v>58.964348959261969</v>
      </c>
      <c r="D6649" s="250"/>
      <c r="F6649" s="250"/>
    </row>
    <row r="6650" spans="2:6" x14ac:dyDescent="0.35">
      <c r="B6650" s="84">
        <v>6605</v>
      </c>
      <c r="C6650" s="113">
        <v>59.540999936965811</v>
      </c>
      <c r="D6650" s="250"/>
      <c r="F6650" s="250"/>
    </row>
    <row r="6651" spans="2:6" x14ac:dyDescent="0.35">
      <c r="B6651" s="84">
        <v>6606</v>
      </c>
      <c r="C6651" s="113">
        <v>57.824237256318618</v>
      </c>
      <c r="D6651" s="250"/>
      <c r="F6651" s="250"/>
    </row>
    <row r="6652" spans="2:6" x14ac:dyDescent="0.35">
      <c r="B6652" s="84">
        <v>6607</v>
      </c>
      <c r="C6652" s="113">
        <v>58.021877226800036</v>
      </c>
      <c r="D6652" s="250"/>
      <c r="F6652" s="250"/>
    </row>
    <row r="6653" spans="2:6" x14ac:dyDescent="0.35">
      <c r="B6653" s="84">
        <v>6608</v>
      </c>
      <c r="C6653" s="113">
        <v>55.556122701456538</v>
      </c>
      <c r="D6653" s="250"/>
      <c r="F6653" s="250"/>
    </row>
    <row r="6654" spans="2:6" x14ac:dyDescent="0.35">
      <c r="B6654" s="84">
        <v>6609</v>
      </c>
      <c r="C6654" s="113">
        <v>53.523402153990205</v>
      </c>
      <c r="D6654" s="250"/>
      <c r="F6654" s="250"/>
    </row>
    <row r="6655" spans="2:6" x14ac:dyDescent="0.35">
      <c r="B6655" s="84">
        <v>6610</v>
      </c>
      <c r="C6655" s="113">
        <v>53.707622552007841</v>
      </c>
      <c r="D6655" s="250"/>
      <c r="F6655" s="250"/>
    </row>
    <row r="6656" spans="2:6" x14ac:dyDescent="0.35">
      <c r="B6656" s="84">
        <v>6611</v>
      </c>
      <c r="C6656" s="113">
        <v>58.403737595299091</v>
      </c>
      <c r="D6656" s="250"/>
      <c r="F6656" s="250"/>
    </row>
    <row r="6657" spans="2:6" x14ac:dyDescent="0.35">
      <c r="B6657" s="84">
        <v>6612</v>
      </c>
      <c r="C6657" s="113">
        <v>59.355745963749918</v>
      </c>
      <c r="D6657" s="250"/>
      <c r="F6657" s="250"/>
    </row>
    <row r="6658" spans="2:6" x14ac:dyDescent="0.35">
      <c r="B6658" s="84">
        <v>6613</v>
      </c>
      <c r="C6658" s="113">
        <v>61.590196693852683</v>
      </c>
      <c r="D6658" s="250"/>
      <c r="F6658" s="250"/>
    </row>
    <row r="6659" spans="2:6" x14ac:dyDescent="0.35">
      <c r="B6659" s="84">
        <v>6614</v>
      </c>
      <c r="C6659" s="113">
        <v>62.174890223546889</v>
      </c>
      <c r="D6659" s="250"/>
      <c r="F6659" s="250"/>
    </row>
    <row r="6660" spans="2:6" x14ac:dyDescent="0.35">
      <c r="B6660" s="84">
        <v>6615</v>
      </c>
      <c r="C6660" s="113">
        <v>63.33441941206727</v>
      </c>
      <c r="D6660" s="250"/>
      <c r="F6660" s="250"/>
    </row>
    <row r="6661" spans="2:6" x14ac:dyDescent="0.35">
      <c r="B6661" s="84">
        <v>6616</v>
      </c>
      <c r="C6661" s="113">
        <v>64.162181841627998</v>
      </c>
      <c r="D6661" s="250"/>
      <c r="F6661" s="250"/>
    </row>
    <row r="6662" spans="2:6" x14ac:dyDescent="0.35">
      <c r="B6662" s="84">
        <v>6617</v>
      </c>
      <c r="C6662" s="113">
        <v>74.106471492541317</v>
      </c>
      <c r="D6662" s="250"/>
      <c r="F6662" s="250"/>
    </row>
    <row r="6663" spans="2:6" x14ac:dyDescent="0.35">
      <c r="B6663" s="84">
        <v>6618</v>
      </c>
      <c r="C6663" s="113">
        <v>90.426520061296799</v>
      </c>
      <c r="D6663" s="250"/>
      <c r="F6663" s="250"/>
    </row>
    <row r="6664" spans="2:6" x14ac:dyDescent="0.35">
      <c r="B6664" s="84">
        <v>6619</v>
      </c>
      <c r="C6664" s="113">
        <v>100.17634680593554</v>
      </c>
      <c r="D6664" s="250"/>
      <c r="F6664" s="250"/>
    </row>
    <row r="6665" spans="2:6" x14ac:dyDescent="0.35">
      <c r="B6665" s="84">
        <v>6620</v>
      </c>
      <c r="C6665" s="113">
        <v>85.822233139442886</v>
      </c>
      <c r="D6665" s="250"/>
      <c r="F6665" s="250"/>
    </row>
    <row r="6666" spans="2:6" x14ac:dyDescent="0.35">
      <c r="B6666" s="84">
        <v>6621</v>
      </c>
      <c r="C6666" s="113">
        <v>75.325952161469246</v>
      </c>
      <c r="D6666" s="250"/>
      <c r="F6666" s="250"/>
    </row>
    <row r="6667" spans="2:6" x14ac:dyDescent="0.35">
      <c r="B6667" s="84">
        <v>6622</v>
      </c>
      <c r="C6667" s="113">
        <v>71.368779127929841</v>
      </c>
      <c r="D6667" s="250"/>
      <c r="F6667" s="250"/>
    </row>
    <row r="6668" spans="2:6" x14ac:dyDescent="0.35">
      <c r="B6668" s="84">
        <v>6623</v>
      </c>
      <c r="C6668" s="113">
        <v>63.353330898604383</v>
      </c>
      <c r="D6668" s="250"/>
      <c r="F6668" s="250"/>
    </row>
    <row r="6669" spans="2:6" x14ac:dyDescent="0.35">
      <c r="B6669" s="84">
        <v>6624</v>
      </c>
      <c r="C6669" s="113">
        <v>62.634763346351782</v>
      </c>
      <c r="D6669" s="250"/>
      <c r="F6669" s="250"/>
    </row>
    <row r="6670" spans="2:6" x14ac:dyDescent="0.35">
      <c r="B6670" s="84">
        <v>6625</v>
      </c>
      <c r="C6670" s="113">
        <v>60.645426154992663</v>
      </c>
      <c r="D6670" s="250"/>
      <c r="F6670" s="250"/>
    </row>
    <row r="6671" spans="2:6" x14ac:dyDescent="0.35">
      <c r="B6671" s="84">
        <v>6626</v>
      </c>
      <c r="C6671" s="113">
        <v>57.896872522950531</v>
      </c>
      <c r="D6671" s="250"/>
      <c r="F6671" s="250"/>
    </row>
    <row r="6672" spans="2:6" x14ac:dyDescent="0.35">
      <c r="B6672" s="84">
        <v>6627</v>
      </c>
      <c r="C6672" s="113">
        <v>57.063985838835933</v>
      </c>
      <c r="D6672" s="250"/>
      <c r="F6672" s="250"/>
    </row>
    <row r="6673" spans="2:6" x14ac:dyDescent="0.35">
      <c r="B6673" s="84">
        <v>6628</v>
      </c>
      <c r="C6673" s="113">
        <v>57.566875125428879</v>
      </c>
      <c r="D6673" s="250"/>
      <c r="F6673" s="250"/>
    </row>
    <row r="6674" spans="2:6" x14ac:dyDescent="0.35">
      <c r="B6674" s="84">
        <v>6629</v>
      </c>
      <c r="C6674" s="113">
        <v>59.137286805773144</v>
      </c>
      <c r="D6674" s="250"/>
      <c r="F6674" s="250"/>
    </row>
    <row r="6675" spans="2:6" x14ac:dyDescent="0.35">
      <c r="B6675" s="84">
        <v>6630</v>
      </c>
      <c r="C6675" s="113">
        <v>57.848204061249696</v>
      </c>
      <c r="D6675" s="250"/>
      <c r="F6675" s="250"/>
    </row>
    <row r="6676" spans="2:6" x14ac:dyDescent="0.35">
      <c r="B6676" s="84">
        <v>6631</v>
      </c>
      <c r="C6676" s="113">
        <v>56.929078241079182</v>
      </c>
      <c r="D6676" s="250"/>
      <c r="F6676" s="250"/>
    </row>
    <row r="6677" spans="2:6" x14ac:dyDescent="0.35">
      <c r="B6677" s="84">
        <v>6632</v>
      </c>
      <c r="C6677" s="113">
        <v>52.776593754891763</v>
      </c>
      <c r="D6677" s="250"/>
      <c r="F6677" s="250"/>
    </row>
    <row r="6678" spans="2:6" x14ac:dyDescent="0.35">
      <c r="B6678" s="84">
        <v>6633</v>
      </c>
      <c r="C6678" s="113">
        <v>51.714793062413406</v>
      </c>
      <c r="D6678" s="250"/>
      <c r="F6678" s="250"/>
    </row>
    <row r="6679" spans="2:6" x14ac:dyDescent="0.35">
      <c r="B6679" s="84">
        <v>6634</v>
      </c>
      <c r="C6679" s="113">
        <v>53.07304222125385</v>
      </c>
      <c r="D6679" s="250"/>
      <c r="F6679" s="250"/>
    </row>
    <row r="6680" spans="2:6" x14ac:dyDescent="0.35">
      <c r="B6680" s="84">
        <v>6635</v>
      </c>
      <c r="C6680" s="113">
        <v>54.735253887887367</v>
      </c>
      <c r="D6680" s="250"/>
      <c r="F6680" s="250"/>
    </row>
    <row r="6681" spans="2:6" x14ac:dyDescent="0.35">
      <c r="B6681" s="84">
        <v>6636</v>
      </c>
      <c r="C6681" s="113">
        <v>53.698270212979125</v>
      </c>
      <c r="D6681" s="250"/>
      <c r="F6681" s="250"/>
    </row>
    <row r="6682" spans="2:6" x14ac:dyDescent="0.35">
      <c r="B6682" s="84">
        <v>6637</v>
      </c>
      <c r="C6682" s="113">
        <v>56.924160795005115</v>
      </c>
      <c r="D6682" s="250"/>
      <c r="F6682" s="250"/>
    </row>
    <row r="6683" spans="2:6" x14ac:dyDescent="0.35">
      <c r="B6683" s="84">
        <v>6638</v>
      </c>
      <c r="C6683" s="113">
        <v>58.663971598984972</v>
      </c>
      <c r="D6683" s="250"/>
      <c r="F6683" s="250"/>
    </row>
    <row r="6684" spans="2:6" x14ac:dyDescent="0.35">
      <c r="B6684" s="84">
        <v>6639</v>
      </c>
      <c r="C6684" s="113">
        <v>62.611876541259456</v>
      </c>
      <c r="D6684" s="250"/>
      <c r="F6684" s="250"/>
    </row>
    <row r="6685" spans="2:6" x14ac:dyDescent="0.35">
      <c r="B6685" s="84">
        <v>6640</v>
      </c>
      <c r="C6685" s="113">
        <v>64.581175821602244</v>
      </c>
      <c r="D6685" s="250"/>
      <c r="F6685" s="250"/>
    </row>
    <row r="6686" spans="2:6" x14ac:dyDescent="0.35">
      <c r="B6686" s="84">
        <v>6641</v>
      </c>
      <c r="C6686" s="113">
        <v>79.378111556257849</v>
      </c>
      <c r="D6686" s="250"/>
      <c r="F6686" s="250"/>
    </row>
    <row r="6687" spans="2:6" x14ac:dyDescent="0.35">
      <c r="B6687" s="84">
        <v>6642</v>
      </c>
      <c r="C6687" s="113">
        <v>90.344463052275827</v>
      </c>
      <c r="D6687" s="250"/>
      <c r="F6687" s="250"/>
    </row>
    <row r="6688" spans="2:6" x14ac:dyDescent="0.35">
      <c r="B6688" s="84">
        <v>6643</v>
      </c>
      <c r="C6688" s="113">
        <v>106.53329479266199</v>
      </c>
      <c r="D6688" s="250"/>
      <c r="F6688" s="250"/>
    </row>
    <row r="6689" spans="2:6" x14ac:dyDescent="0.35">
      <c r="B6689" s="84">
        <v>6644</v>
      </c>
      <c r="C6689" s="113">
        <v>86.395000713471504</v>
      </c>
      <c r="D6689" s="250"/>
      <c r="F6689" s="250"/>
    </row>
    <row r="6690" spans="2:6" x14ac:dyDescent="0.35">
      <c r="B6690" s="84">
        <v>6645</v>
      </c>
      <c r="C6690" s="113">
        <v>74.312085078853116</v>
      </c>
      <c r="D6690" s="250"/>
      <c r="F6690" s="250"/>
    </row>
    <row r="6691" spans="2:6" x14ac:dyDescent="0.35">
      <c r="B6691" s="84">
        <v>6646</v>
      </c>
      <c r="C6691" s="113">
        <v>69.251336039925832</v>
      </c>
      <c r="D6691" s="250"/>
      <c r="F6691" s="250"/>
    </row>
    <row r="6692" spans="2:6" x14ac:dyDescent="0.35">
      <c r="B6692" s="84">
        <v>6647</v>
      </c>
      <c r="C6692" s="113">
        <v>61.818237510857408</v>
      </c>
      <c r="D6692" s="250"/>
      <c r="F6692" s="250"/>
    </row>
    <row r="6693" spans="2:6" x14ac:dyDescent="0.35">
      <c r="B6693" s="84">
        <v>6648</v>
      </c>
      <c r="C6693" s="113">
        <v>61.650975408179306</v>
      </c>
      <c r="D6693" s="250"/>
      <c r="F6693" s="250"/>
    </row>
    <row r="6694" spans="2:6" x14ac:dyDescent="0.35">
      <c r="B6694" s="84">
        <v>6649</v>
      </c>
      <c r="C6694" s="113">
        <v>61.069283064244935</v>
      </c>
      <c r="D6694" s="250"/>
      <c r="F6694" s="250"/>
    </row>
    <row r="6695" spans="2:6" x14ac:dyDescent="0.35">
      <c r="B6695" s="84">
        <v>6650</v>
      </c>
      <c r="C6695" s="113">
        <v>59.312788625204895</v>
      </c>
      <c r="D6695" s="250"/>
      <c r="F6695" s="250"/>
    </row>
    <row r="6696" spans="2:6" x14ac:dyDescent="0.35">
      <c r="B6696" s="84">
        <v>6651</v>
      </c>
      <c r="C6696" s="113">
        <v>59.406123771007088</v>
      </c>
      <c r="D6696" s="250"/>
      <c r="F6696" s="250"/>
    </row>
    <row r="6697" spans="2:6" x14ac:dyDescent="0.35">
      <c r="B6697" s="84">
        <v>6652</v>
      </c>
      <c r="C6697" s="113">
        <v>60.784853816508992</v>
      </c>
      <c r="D6697" s="250"/>
      <c r="F6697" s="250"/>
    </row>
    <row r="6698" spans="2:6" x14ac:dyDescent="0.35">
      <c r="B6698" s="84">
        <v>6653</v>
      </c>
      <c r="C6698" s="113">
        <v>66.483954385946419</v>
      </c>
      <c r="D6698" s="250"/>
      <c r="F6698" s="250"/>
    </row>
    <row r="6699" spans="2:6" x14ac:dyDescent="0.35">
      <c r="B6699" s="84">
        <v>6654</v>
      </c>
      <c r="C6699" s="113">
        <v>74.590566092919389</v>
      </c>
      <c r="D6699" s="250"/>
      <c r="F6699" s="250"/>
    </row>
    <row r="6700" spans="2:6" x14ac:dyDescent="0.35">
      <c r="B6700" s="84">
        <v>6655</v>
      </c>
      <c r="C6700" s="113">
        <v>82.871189640916114</v>
      </c>
      <c r="D6700" s="250"/>
      <c r="F6700" s="250"/>
    </row>
    <row r="6701" spans="2:6" x14ac:dyDescent="0.35">
      <c r="B6701" s="84">
        <v>6656</v>
      </c>
      <c r="C6701" s="113">
        <v>74.245653930188084</v>
      </c>
      <c r="D6701" s="250"/>
      <c r="F6701" s="250"/>
    </row>
    <row r="6702" spans="2:6" x14ac:dyDescent="0.35">
      <c r="B6702" s="84">
        <v>6657</v>
      </c>
      <c r="C6702" s="113">
        <v>70.697564655395851</v>
      </c>
      <c r="D6702" s="250"/>
      <c r="F6702" s="250"/>
    </row>
    <row r="6703" spans="2:6" x14ac:dyDescent="0.35">
      <c r="B6703" s="84">
        <v>6658</v>
      </c>
      <c r="C6703" s="113">
        <v>71.774436123940461</v>
      </c>
      <c r="D6703" s="250"/>
      <c r="F6703" s="250"/>
    </row>
    <row r="6704" spans="2:6" x14ac:dyDescent="0.35">
      <c r="B6704" s="84">
        <v>6659</v>
      </c>
      <c r="C6704" s="113">
        <v>75.361493607754397</v>
      </c>
      <c r="D6704" s="250"/>
      <c r="F6704" s="250"/>
    </row>
    <row r="6705" spans="2:6" x14ac:dyDescent="0.35">
      <c r="B6705" s="84">
        <v>6660</v>
      </c>
      <c r="C6705" s="113">
        <v>74.733530105422432</v>
      </c>
      <c r="D6705" s="250"/>
      <c r="F6705" s="250"/>
    </row>
    <row r="6706" spans="2:6" x14ac:dyDescent="0.35">
      <c r="B6706" s="84">
        <v>6661</v>
      </c>
      <c r="C6706" s="113">
        <v>78.074111249790789</v>
      </c>
      <c r="D6706" s="250"/>
      <c r="F6706" s="250"/>
    </row>
    <row r="6707" spans="2:6" x14ac:dyDescent="0.35">
      <c r="B6707" s="84">
        <v>6662</v>
      </c>
      <c r="C6707" s="113">
        <v>79.887365834478032</v>
      </c>
      <c r="D6707" s="250"/>
      <c r="F6707" s="250"/>
    </row>
    <row r="6708" spans="2:6" x14ac:dyDescent="0.35">
      <c r="B6708" s="84">
        <v>6663</v>
      </c>
      <c r="C6708" s="113">
        <v>81.86918451439422</v>
      </c>
      <c r="D6708" s="250"/>
      <c r="F6708" s="250"/>
    </row>
    <row r="6709" spans="2:6" x14ac:dyDescent="0.35">
      <c r="B6709" s="84">
        <v>6664</v>
      </c>
      <c r="C6709" s="113">
        <v>85.221296574211294</v>
      </c>
      <c r="D6709" s="250"/>
      <c r="F6709" s="250"/>
    </row>
    <row r="6710" spans="2:6" x14ac:dyDescent="0.35">
      <c r="B6710" s="84">
        <v>6665</v>
      </c>
      <c r="C6710" s="113">
        <v>92.706900201351985</v>
      </c>
      <c r="D6710" s="250"/>
      <c r="F6710" s="250"/>
    </row>
    <row r="6711" spans="2:6" x14ac:dyDescent="0.35">
      <c r="B6711" s="84">
        <v>6666</v>
      </c>
      <c r="C6711" s="113">
        <v>114.45193639296079</v>
      </c>
      <c r="D6711" s="250"/>
      <c r="F6711" s="250"/>
    </row>
    <row r="6712" spans="2:6" x14ac:dyDescent="0.35">
      <c r="B6712" s="84">
        <v>6667</v>
      </c>
      <c r="C6712" s="113">
        <v>115.7024406217746</v>
      </c>
      <c r="D6712" s="250"/>
      <c r="F6712" s="250"/>
    </row>
    <row r="6713" spans="2:6" x14ac:dyDescent="0.35">
      <c r="B6713" s="84">
        <v>6668</v>
      </c>
      <c r="C6713" s="113">
        <v>94.896920065268191</v>
      </c>
      <c r="D6713" s="250"/>
      <c r="F6713" s="250"/>
    </row>
    <row r="6714" spans="2:6" x14ac:dyDescent="0.35">
      <c r="B6714" s="84">
        <v>6669</v>
      </c>
      <c r="C6714" s="113">
        <v>83.879561383357142</v>
      </c>
      <c r="D6714" s="250"/>
      <c r="F6714" s="250"/>
    </row>
    <row r="6715" spans="2:6" x14ac:dyDescent="0.35">
      <c r="B6715" s="84">
        <v>6670</v>
      </c>
      <c r="C6715" s="113">
        <v>74.374017863251268</v>
      </c>
      <c r="D6715" s="250"/>
      <c r="F6715" s="250"/>
    </row>
    <row r="6716" spans="2:6" x14ac:dyDescent="0.35">
      <c r="B6716" s="84">
        <v>6671</v>
      </c>
      <c r="C6716" s="113">
        <v>65.660391815136251</v>
      </c>
      <c r="D6716" s="250"/>
      <c r="F6716" s="250"/>
    </row>
    <row r="6717" spans="2:6" x14ac:dyDescent="0.35">
      <c r="B6717" s="84">
        <v>6672</v>
      </c>
      <c r="C6717" s="113">
        <v>65.301845614012663</v>
      </c>
      <c r="D6717" s="250"/>
      <c r="F6717" s="250"/>
    </row>
    <row r="6718" spans="2:6" x14ac:dyDescent="0.35">
      <c r="B6718" s="84">
        <v>6673</v>
      </c>
      <c r="C6718" s="113">
        <v>62.478369174557955</v>
      </c>
      <c r="D6718" s="250"/>
      <c r="F6718" s="250"/>
    </row>
    <row r="6719" spans="2:6" x14ac:dyDescent="0.35">
      <c r="B6719" s="84">
        <v>6674</v>
      </c>
      <c r="C6719" s="113">
        <v>58.794191279714362</v>
      </c>
      <c r="D6719" s="250"/>
      <c r="F6719" s="250"/>
    </row>
    <row r="6720" spans="2:6" x14ac:dyDescent="0.35">
      <c r="B6720" s="84">
        <v>6675</v>
      </c>
      <c r="C6720" s="113">
        <v>59.390740620323974</v>
      </c>
      <c r="D6720" s="250"/>
      <c r="F6720" s="250"/>
    </row>
    <row r="6721" spans="2:6" x14ac:dyDescent="0.35">
      <c r="B6721" s="84">
        <v>6676</v>
      </c>
      <c r="C6721" s="113">
        <v>61.786511186044052</v>
      </c>
      <c r="D6721" s="250"/>
      <c r="F6721" s="250"/>
    </row>
    <row r="6722" spans="2:6" x14ac:dyDescent="0.35">
      <c r="B6722" s="84">
        <v>6677</v>
      </c>
      <c r="C6722" s="113">
        <v>66.772879941026034</v>
      </c>
      <c r="D6722" s="250"/>
      <c r="F6722" s="250"/>
    </row>
    <row r="6723" spans="2:6" x14ac:dyDescent="0.35">
      <c r="B6723" s="84">
        <v>6678</v>
      </c>
      <c r="C6723" s="113">
        <v>78.546556775679605</v>
      </c>
      <c r="D6723" s="250"/>
      <c r="F6723" s="250"/>
    </row>
    <row r="6724" spans="2:6" x14ac:dyDescent="0.35">
      <c r="B6724" s="84">
        <v>6679</v>
      </c>
      <c r="C6724" s="113">
        <v>81.309519666778442</v>
      </c>
      <c r="D6724" s="250"/>
      <c r="F6724" s="250"/>
    </row>
    <row r="6725" spans="2:6" x14ac:dyDescent="0.35">
      <c r="B6725" s="84">
        <v>6680</v>
      </c>
      <c r="C6725" s="113">
        <v>74.273944417700974</v>
      </c>
      <c r="D6725" s="250"/>
      <c r="F6725" s="250"/>
    </row>
    <row r="6726" spans="2:6" x14ac:dyDescent="0.35">
      <c r="B6726" s="84">
        <v>6681</v>
      </c>
      <c r="C6726" s="113">
        <v>69.737727909410211</v>
      </c>
      <c r="D6726" s="250"/>
      <c r="F6726" s="250"/>
    </row>
    <row r="6727" spans="2:6" x14ac:dyDescent="0.35">
      <c r="B6727" s="84">
        <v>6682</v>
      </c>
      <c r="C6727" s="113">
        <v>70.989018494606626</v>
      </c>
      <c r="D6727" s="250"/>
      <c r="F6727" s="250"/>
    </row>
    <row r="6728" spans="2:6" x14ac:dyDescent="0.35">
      <c r="B6728" s="84">
        <v>6683</v>
      </c>
      <c r="C6728" s="113">
        <v>71.042929506698599</v>
      </c>
      <c r="D6728" s="250"/>
      <c r="F6728" s="250"/>
    </row>
    <row r="6729" spans="2:6" x14ac:dyDescent="0.35">
      <c r="B6729" s="84">
        <v>6684</v>
      </c>
      <c r="C6729" s="113">
        <v>70.604608516151316</v>
      </c>
      <c r="D6729" s="250"/>
      <c r="F6729" s="250"/>
    </row>
    <row r="6730" spans="2:6" x14ac:dyDescent="0.35">
      <c r="B6730" s="84">
        <v>6685</v>
      </c>
      <c r="C6730" s="113">
        <v>75.327420163589366</v>
      </c>
      <c r="D6730" s="250"/>
      <c r="F6730" s="250"/>
    </row>
    <row r="6731" spans="2:6" x14ac:dyDescent="0.35">
      <c r="B6731" s="84">
        <v>6686</v>
      </c>
      <c r="C6731" s="113">
        <v>77.033543750890018</v>
      </c>
      <c r="D6731" s="250"/>
      <c r="F6731" s="250"/>
    </row>
    <row r="6732" spans="2:6" x14ac:dyDescent="0.35">
      <c r="B6732" s="84">
        <v>6687</v>
      </c>
      <c r="C6732" s="113">
        <v>78.100167950425757</v>
      </c>
      <c r="D6732" s="250"/>
      <c r="F6732" s="250"/>
    </row>
    <row r="6733" spans="2:6" x14ac:dyDescent="0.35">
      <c r="B6733" s="84">
        <v>6688</v>
      </c>
      <c r="C6733" s="113">
        <v>81.811371915467319</v>
      </c>
      <c r="D6733" s="250"/>
      <c r="F6733" s="250"/>
    </row>
    <row r="6734" spans="2:6" x14ac:dyDescent="0.35">
      <c r="B6734" s="84">
        <v>6689</v>
      </c>
      <c r="C6734" s="113">
        <v>92.640822711189216</v>
      </c>
      <c r="D6734" s="250"/>
      <c r="F6734" s="250"/>
    </row>
    <row r="6735" spans="2:6" x14ac:dyDescent="0.35">
      <c r="B6735" s="84">
        <v>6690</v>
      </c>
      <c r="C6735" s="113">
        <v>107.94895983439039</v>
      </c>
      <c r="D6735" s="250"/>
      <c r="F6735" s="250"/>
    </row>
    <row r="6736" spans="2:6" x14ac:dyDescent="0.35">
      <c r="B6736" s="84">
        <v>6691</v>
      </c>
      <c r="C6736" s="113">
        <v>111.49776959752717</v>
      </c>
      <c r="D6736" s="250"/>
      <c r="F6736" s="250"/>
    </row>
    <row r="6737" spans="2:6" x14ac:dyDescent="0.35">
      <c r="B6737" s="84">
        <v>6692</v>
      </c>
      <c r="C6737" s="113">
        <v>95.569147231977894</v>
      </c>
      <c r="D6737" s="250"/>
      <c r="F6737" s="250"/>
    </row>
    <row r="6738" spans="2:6" x14ac:dyDescent="0.35">
      <c r="B6738" s="84">
        <v>6693</v>
      </c>
      <c r="C6738" s="113">
        <v>83.982154360275558</v>
      </c>
      <c r="D6738" s="250"/>
      <c r="F6738" s="250"/>
    </row>
    <row r="6739" spans="2:6" x14ac:dyDescent="0.35">
      <c r="B6739" s="84">
        <v>6694</v>
      </c>
      <c r="C6739" s="113">
        <v>76.65113330725157</v>
      </c>
      <c r="D6739" s="250"/>
      <c r="F6739" s="250"/>
    </row>
    <row r="6740" spans="2:6" x14ac:dyDescent="0.35">
      <c r="B6740" s="84">
        <v>6695</v>
      </c>
      <c r="C6740" s="113">
        <v>65.539043261294154</v>
      </c>
      <c r="D6740" s="250"/>
      <c r="F6740" s="250"/>
    </row>
    <row r="6741" spans="2:6" x14ac:dyDescent="0.35">
      <c r="B6741" s="84">
        <v>6696</v>
      </c>
      <c r="C6741" s="113">
        <v>59.67871396299175</v>
      </c>
      <c r="D6741" s="250"/>
      <c r="F6741" s="250"/>
    </row>
    <row r="6742" spans="2:6" x14ac:dyDescent="0.35">
      <c r="B6742" s="84">
        <v>6697</v>
      </c>
      <c r="C6742" s="113">
        <v>57.84071102228112</v>
      </c>
      <c r="D6742" s="250"/>
      <c r="F6742" s="250"/>
    </row>
    <row r="6743" spans="2:6" x14ac:dyDescent="0.35">
      <c r="B6743" s="84">
        <v>6698</v>
      </c>
      <c r="C6743" s="113">
        <v>54.179812700955502</v>
      </c>
      <c r="D6743" s="250"/>
      <c r="F6743" s="250"/>
    </row>
    <row r="6744" spans="2:6" x14ac:dyDescent="0.35">
      <c r="B6744" s="84">
        <v>6699</v>
      </c>
      <c r="C6744" s="113">
        <v>53.848579237258193</v>
      </c>
      <c r="D6744" s="250"/>
      <c r="F6744" s="250"/>
    </row>
    <row r="6745" spans="2:6" x14ac:dyDescent="0.35">
      <c r="B6745" s="84">
        <v>6700</v>
      </c>
      <c r="C6745" s="113">
        <v>57.224776786955879</v>
      </c>
      <c r="D6745" s="250"/>
      <c r="F6745" s="250"/>
    </row>
    <row r="6746" spans="2:6" x14ac:dyDescent="0.35">
      <c r="B6746" s="84">
        <v>6701</v>
      </c>
      <c r="C6746" s="113">
        <v>63.063241824520951</v>
      </c>
      <c r="D6746" s="250"/>
      <c r="F6746" s="250"/>
    </row>
    <row r="6747" spans="2:6" x14ac:dyDescent="0.35">
      <c r="B6747" s="84">
        <v>6702</v>
      </c>
      <c r="C6747" s="113">
        <v>74.865054614334198</v>
      </c>
      <c r="D6747" s="250"/>
      <c r="F6747" s="250"/>
    </row>
    <row r="6748" spans="2:6" x14ac:dyDescent="0.35">
      <c r="B6748" s="84">
        <v>6703</v>
      </c>
      <c r="C6748" s="113">
        <v>80.944090171198951</v>
      </c>
      <c r="D6748" s="250"/>
      <c r="F6748" s="250"/>
    </row>
    <row r="6749" spans="2:6" x14ac:dyDescent="0.35">
      <c r="B6749" s="84">
        <v>6704</v>
      </c>
      <c r="C6749" s="113">
        <v>70.011799792465936</v>
      </c>
      <c r="D6749" s="250"/>
      <c r="F6749" s="250"/>
    </row>
    <row r="6750" spans="2:6" x14ac:dyDescent="0.35">
      <c r="B6750" s="84">
        <v>6705</v>
      </c>
      <c r="C6750" s="113">
        <v>67.997272433401577</v>
      </c>
      <c r="D6750" s="250"/>
      <c r="F6750" s="250"/>
    </row>
    <row r="6751" spans="2:6" x14ac:dyDescent="0.35">
      <c r="B6751" s="84">
        <v>6706</v>
      </c>
      <c r="C6751" s="113">
        <v>68.693536789772821</v>
      </c>
      <c r="D6751" s="250"/>
      <c r="F6751" s="250"/>
    </row>
    <row r="6752" spans="2:6" x14ac:dyDescent="0.35">
      <c r="B6752" s="84">
        <v>6707</v>
      </c>
      <c r="C6752" s="113">
        <v>72.283551476412498</v>
      </c>
      <c r="D6752" s="250"/>
      <c r="F6752" s="250"/>
    </row>
    <row r="6753" spans="2:6" x14ac:dyDescent="0.35">
      <c r="B6753" s="84">
        <v>6708</v>
      </c>
      <c r="C6753" s="113">
        <v>77.808952958612153</v>
      </c>
      <c r="D6753" s="250"/>
      <c r="F6753" s="250"/>
    </row>
    <row r="6754" spans="2:6" x14ac:dyDescent="0.35">
      <c r="B6754" s="84">
        <v>6709</v>
      </c>
      <c r="C6754" s="113">
        <v>80.076109684996041</v>
      </c>
      <c r="D6754" s="250"/>
      <c r="F6754" s="250"/>
    </row>
    <row r="6755" spans="2:6" x14ac:dyDescent="0.35">
      <c r="B6755" s="84">
        <v>6710</v>
      </c>
      <c r="C6755" s="113">
        <v>83.510642203548528</v>
      </c>
      <c r="D6755" s="250"/>
      <c r="F6755" s="250"/>
    </row>
    <row r="6756" spans="2:6" x14ac:dyDescent="0.35">
      <c r="B6756" s="84">
        <v>6711</v>
      </c>
      <c r="C6756" s="113">
        <v>87.624435403024464</v>
      </c>
      <c r="D6756" s="250"/>
      <c r="F6756" s="250"/>
    </row>
    <row r="6757" spans="2:6" x14ac:dyDescent="0.35">
      <c r="B6757" s="84">
        <v>6712</v>
      </c>
      <c r="C6757" s="113">
        <v>89.522572720271242</v>
      </c>
      <c r="D6757" s="250"/>
      <c r="F6757" s="250"/>
    </row>
    <row r="6758" spans="2:6" x14ac:dyDescent="0.35">
      <c r="B6758" s="84">
        <v>6713</v>
      </c>
      <c r="C6758" s="113">
        <v>98.344354377453513</v>
      </c>
      <c r="D6758" s="250"/>
      <c r="F6758" s="250"/>
    </row>
    <row r="6759" spans="2:6" x14ac:dyDescent="0.35">
      <c r="B6759" s="84">
        <v>6714</v>
      </c>
      <c r="C6759" s="113">
        <v>115.85785865612682</v>
      </c>
      <c r="D6759" s="250"/>
      <c r="F6759" s="250"/>
    </row>
    <row r="6760" spans="2:6" x14ac:dyDescent="0.35">
      <c r="B6760" s="84">
        <v>6715</v>
      </c>
      <c r="C6760" s="113">
        <v>118.12009290241171</v>
      </c>
      <c r="D6760" s="250"/>
      <c r="F6760" s="250"/>
    </row>
    <row r="6761" spans="2:6" x14ac:dyDescent="0.35">
      <c r="B6761" s="84">
        <v>6716</v>
      </c>
      <c r="C6761" s="113">
        <v>102.74609671094188</v>
      </c>
      <c r="D6761" s="250"/>
      <c r="F6761" s="250"/>
    </row>
    <row r="6762" spans="2:6" x14ac:dyDescent="0.35">
      <c r="B6762" s="84">
        <v>6717</v>
      </c>
      <c r="C6762" s="113">
        <v>87.906873286719488</v>
      </c>
      <c r="D6762" s="250"/>
      <c r="F6762" s="250"/>
    </row>
    <row r="6763" spans="2:6" x14ac:dyDescent="0.35">
      <c r="B6763" s="84">
        <v>6718</v>
      </c>
      <c r="C6763" s="113">
        <v>79.356736431694131</v>
      </c>
      <c r="D6763" s="250"/>
      <c r="F6763" s="250"/>
    </row>
    <row r="6764" spans="2:6" x14ac:dyDescent="0.35">
      <c r="B6764" s="84">
        <v>6719</v>
      </c>
      <c r="C6764" s="113">
        <v>67.746205818146464</v>
      </c>
      <c r="D6764" s="250"/>
      <c r="F6764" s="250"/>
    </row>
    <row r="6765" spans="2:6" x14ac:dyDescent="0.35">
      <c r="B6765" s="84">
        <v>6720</v>
      </c>
      <c r="C6765" s="113">
        <v>62.343655307941283</v>
      </c>
      <c r="D6765" s="250"/>
      <c r="F6765" s="250"/>
    </row>
    <row r="6766" spans="2:6" x14ac:dyDescent="0.35">
      <c r="B6766" s="84">
        <v>6721</v>
      </c>
      <c r="C6766" s="113">
        <v>61.239609896035411</v>
      </c>
      <c r="D6766" s="250"/>
      <c r="F6766" s="250"/>
    </row>
    <row r="6767" spans="2:6" x14ac:dyDescent="0.35">
      <c r="B6767" s="84">
        <v>6722</v>
      </c>
      <c r="C6767" s="113">
        <v>57.337639414985595</v>
      </c>
      <c r="D6767" s="250"/>
      <c r="F6767" s="250"/>
    </row>
    <row r="6768" spans="2:6" x14ac:dyDescent="0.35">
      <c r="B6768" s="84">
        <v>6723</v>
      </c>
      <c r="C6768" s="113">
        <v>58.020475057681338</v>
      </c>
      <c r="D6768" s="250"/>
      <c r="F6768" s="250"/>
    </row>
    <row r="6769" spans="2:6" x14ac:dyDescent="0.35">
      <c r="B6769" s="84">
        <v>6724</v>
      </c>
      <c r="C6769" s="113">
        <v>63.033995159949463</v>
      </c>
      <c r="D6769" s="250"/>
      <c r="F6769" s="250"/>
    </row>
    <row r="6770" spans="2:6" x14ac:dyDescent="0.35">
      <c r="B6770" s="84">
        <v>6725</v>
      </c>
      <c r="C6770" s="113">
        <v>70.321443433232602</v>
      </c>
      <c r="D6770" s="250"/>
      <c r="F6770" s="250"/>
    </row>
    <row r="6771" spans="2:6" x14ac:dyDescent="0.35">
      <c r="B6771" s="84">
        <v>6726</v>
      </c>
      <c r="C6771" s="113">
        <v>79.790445890442953</v>
      </c>
      <c r="D6771" s="250"/>
      <c r="F6771" s="250"/>
    </row>
    <row r="6772" spans="2:6" x14ac:dyDescent="0.35">
      <c r="B6772" s="84">
        <v>6727</v>
      </c>
      <c r="C6772" s="113">
        <v>82.499591017732669</v>
      </c>
      <c r="D6772" s="250"/>
      <c r="F6772" s="250"/>
    </row>
    <row r="6773" spans="2:6" x14ac:dyDescent="0.35">
      <c r="B6773" s="84">
        <v>6728</v>
      </c>
      <c r="C6773" s="113">
        <v>72.126491290414251</v>
      </c>
      <c r="D6773" s="250"/>
      <c r="F6773" s="250"/>
    </row>
    <row r="6774" spans="2:6" x14ac:dyDescent="0.35">
      <c r="B6774" s="84">
        <v>6729</v>
      </c>
      <c r="C6774" s="113">
        <v>70.226220084868018</v>
      </c>
      <c r="D6774" s="250"/>
      <c r="F6774" s="250"/>
    </row>
    <row r="6775" spans="2:6" x14ac:dyDescent="0.35">
      <c r="B6775" s="84">
        <v>6730</v>
      </c>
      <c r="C6775" s="113">
        <v>70.985758694831176</v>
      </c>
      <c r="D6775" s="250"/>
      <c r="F6775" s="250"/>
    </row>
    <row r="6776" spans="2:6" x14ac:dyDescent="0.35">
      <c r="B6776" s="84">
        <v>6731</v>
      </c>
      <c r="C6776" s="113">
        <v>72.041722792436502</v>
      </c>
      <c r="D6776" s="250"/>
      <c r="F6776" s="250"/>
    </row>
    <row r="6777" spans="2:6" x14ac:dyDescent="0.35">
      <c r="B6777" s="84">
        <v>6732</v>
      </c>
      <c r="C6777" s="113">
        <v>77.63460536136526</v>
      </c>
      <c r="D6777" s="250"/>
      <c r="F6777" s="250"/>
    </row>
    <row r="6778" spans="2:6" x14ac:dyDescent="0.35">
      <c r="B6778" s="84">
        <v>6733</v>
      </c>
      <c r="C6778" s="113">
        <v>79.98144501085234</v>
      </c>
      <c r="D6778" s="250"/>
      <c r="F6778" s="250"/>
    </row>
    <row r="6779" spans="2:6" x14ac:dyDescent="0.35">
      <c r="B6779" s="84">
        <v>6734</v>
      </c>
      <c r="C6779" s="113">
        <v>84.856610240167484</v>
      </c>
      <c r="D6779" s="250"/>
      <c r="F6779" s="250"/>
    </row>
    <row r="6780" spans="2:6" x14ac:dyDescent="0.35">
      <c r="B6780" s="84">
        <v>6735</v>
      </c>
      <c r="C6780" s="113">
        <v>91.478456910734266</v>
      </c>
      <c r="D6780" s="250"/>
      <c r="F6780" s="250"/>
    </row>
    <row r="6781" spans="2:6" x14ac:dyDescent="0.35">
      <c r="B6781" s="84">
        <v>6736</v>
      </c>
      <c r="C6781" s="113">
        <v>98.441675445208787</v>
      </c>
      <c r="D6781" s="250"/>
      <c r="F6781" s="250"/>
    </row>
    <row r="6782" spans="2:6" x14ac:dyDescent="0.35">
      <c r="B6782" s="84">
        <v>6737</v>
      </c>
      <c r="C6782" s="113">
        <v>108.37068424734053</v>
      </c>
      <c r="D6782" s="250"/>
      <c r="F6782" s="250"/>
    </row>
    <row r="6783" spans="2:6" x14ac:dyDescent="0.35">
      <c r="B6783" s="84">
        <v>6738</v>
      </c>
      <c r="C6783" s="113">
        <v>136.83413610879757</v>
      </c>
      <c r="D6783" s="250"/>
      <c r="F6783" s="250"/>
    </row>
    <row r="6784" spans="2:6" x14ac:dyDescent="0.35">
      <c r="B6784" s="84">
        <v>6739</v>
      </c>
      <c r="C6784" s="113">
        <v>134.48803359619745</v>
      </c>
      <c r="D6784" s="250"/>
      <c r="F6784" s="250"/>
    </row>
    <row r="6785" spans="2:6" x14ac:dyDescent="0.35">
      <c r="B6785" s="84">
        <v>6740</v>
      </c>
      <c r="C6785" s="113">
        <v>104.58261161407701</v>
      </c>
      <c r="D6785" s="250"/>
      <c r="F6785" s="250"/>
    </row>
    <row r="6786" spans="2:6" x14ac:dyDescent="0.35">
      <c r="B6786" s="84">
        <v>6741</v>
      </c>
      <c r="C6786" s="113">
        <v>87.978586867476096</v>
      </c>
      <c r="D6786" s="250"/>
      <c r="F6786" s="250"/>
    </row>
    <row r="6787" spans="2:6" x14ac:dyDescent="0.35">
      <c r="B6787" s="84">
        <v>6742</v>
      </c>
      <c r="C6787" s="113">
        <v>77.221941657984416</v>
      </c>
      <c r="D6787" s="250"/>
      <c r="F6787" s="250"/>
    </row>
    <row r="6788" spans="2:6" x14ac:dyDescent="0.35">
      <c r="B6788" s="84">
        <v>6743</v>
      </c>
      <c r="C6788" s="113">
        <v>70.983276993074156</v>
      </c>
      <c r="D6788" s="250"/>
      <c r="F6788" s="250"/>
    </row>
    <row r="6789" spans="2:6" x14ac:dyDescent="0.35">
      <c r="B6789" s="84">
        <v>6744</v>
      </c>
      <c r="C6789" s="113">
        <v>63.684890849084148</v>
      </c>
      <c r="D6789" s="250"/>
      <c r="F6789" s="250"/>
    </row>
    <row r="6790" spans="2:6" x14ac:dyDescent="0.35">
      <c r="B6790" s="84">
        <v>6745</v>
      </c>
      <c r="C6790" s="113">
        <v>59.799734255158135</v>
      </c>
      <c r="D6790" s="250"/>
      <c r="F6790" s="250"/>
    </row>
    <row r="6791" spans="2:6" x14ac:dyDescent="0.35">
      <c r="B6791" s="84">
        <v>6746</v>
      </c>
      <c r="C6791" s="113">
        <v>53.969493936205481</v>
      </c>
      <c r="D6791" s="250"/>
      <c r="F6791" s="250"/>
    </row>
    <row r="6792" spans="2:6" x14ac:dyDescent="0.35">
      <c r="B6792" s="84">
        <v>6747</v>
      </c>
      <c r="C6792" s="113">
        <v>52.234815202244057</v>
      </c>
      <c r="D6792" s="250"/>
      <c r="F6792" s="250"/>
    </row>
    <row r="6793" spans="2:6" x14ac:dyDescent="0.35">
      <c r="B6793" s="84">
        <v>6748</v>
      </c>
      <c r="C6793" s="113">
        <v>53.595705203257204</v>
      </c>
      <c r="D6793" s="250"/>
      <c r="F6793" s="250"/>
    </row>
    <row r="6794" spans="2:6" x14ac:dyDescent="0.35">
      <c r="B6794" s="84">
        <v>6749</v>
      </c>
      <c r="C6794" s="113">
        <v>60.825152169579951</v>
      </c>
      <c r="D6794" s="250"/>
      <c r="F6794" s="250"/>
    </row>
    <row r="6795" spans="2:6" x14ac:dyDescent="0.35">
      <c r="B6795" s="84">
        <v>6750</v>
      </c>
      <c r="C6795" s="113">
        <v>72.521368097983682</v>
      </c>
      <c r="D6795" s="250"/>
      <c r="F6795" s="250"/>
    </row>
    <row r="6796" spans="2:6" x14ac:dyDescent="0.35">
      <c r="B6796" s="84">
        <v>6751</v>
      </c>
      <c r="C6796" s="113">
        <v>73.626507913295342</v>
      </c>
      <c r="D6796" s="250"/>
      <c r="F6796" s="250"/>
    </row>
    <row r="6797" spans="2:6" x14ac:dyDescent="0.35">
      <c r="B6797" s="84">
        <v>6752</v>
      </c>
      <c r="C6797" s="113">
        <v>67.518158571193467</v>
      </c>
      <c r="D6797" s="250"/>
      <c r="F6797" s="250"/>
    </row>
    <row r="6798" spans="2:6" x14ac:dyDescent="0.35">
      <c r="B6798" s="84">
        <v>6753</v>
      </c>
      <c r="C6798" s="113">
        <v>65.389548007483882</v>
      </c>
      <c r="D6798" s="250"/>
      <c r="F6798" s="250"/>
    </row>
    <row r="6799" spans="2:6" x14ac:dyDescent="0.35">
      <c r="B6799" s="84">
        <v>6754</v>
      </c>
      <c r="C6799" s="113">
        <v>68.69514209842437</v>
      </c>
      <c r="D6799" s="250"/>
      <c r="F6799" s="250"/>
    </row>
    <row r="6800" spans="2:6" x14ac:dyDescent="0.35">
      <c r="B6800" s="84">
        <v>6755</v>
      </c>
      <c r="C6800" s="113">
        <v>71.33686448128077</v>
      </c>
      <c r="D6800" s="250"/>
      <c r="F6800" s="250"/>
    </row>
    <row r="6801" spans="2:6" x14ac:dyDescent="0.35">
      <c r="B6801" s="84">
        <v>6756</v>
      </c>
      <c r="C6801" s="113">
        <v>75.270005562409679</v>
      </c>
      <c r="D6801" s="250"/>
      <c r="F6801" s="250"/>
    </row>
    <row r="6802" spans="2:6" x14ac:dyDescent="0.35">
      <c r="B6802" s="84">
        <v>6757</v>
      </c>
      <c r="C6802" s="113">
        <v>79.571921983505604</v>
      </c>
      <c r="D6802" s="250"/>
      <c r="F6802" s="250"/>
    </row>
    <row r="6803" spans="2:6" x14ac:dyDescent="0.35">
      <c r="B6803" s="84">
        <v>6758</v>
      </c>
      <c r="C6803" s="113">
        <v>84.699750135830641</v>
      </c>
      <c r="D6803" s="250"/>
      <c r="F6803" s="250"/>
    </row>
    <row r="6804" spans="2:6" x14ac:dyDescent="0.35">
      <c r="B6804" s="84">
        <v>6759</v>
      </c>
      <c r="C6804" s="113">
        <v>91.137685304014738</v>
      </c>
      <c r="D6804" s="250"/>
      <c r="F6804" s="250"/>
    </row>
    <row r="6805" spans="2:6" x14ac:dyDescent="0.35">
      <c r="B6805" s="84">
        <v>6760</v>
      </c>
      <c r="C6805" s="113">
        <v>112.47571536841592</v>
      </c>
      <c r="D6805" s="250"/>
      <c r="F6805" s="250"/>
    </row>
    <row r="6806" spans="2:6" x14ac:dyDescent="0.35">
      <c r="B6806" s="84">
        <v>6761</v>
      </c>
      <c r="C6806" s="113">
        <v>126.73117120470806</v>
      </c>
      <c r="D6806" s="250"/>
      <c r="F6806" s="250"/>
    </row>
    <row r="6807" spans="2:6" x14ac:dyDescent="0.35">
      <c r="B6807" s="84">
        <v>6762</v>
      </c>
      <c r="C6807" s="113">
        <v>148.62551233221205</v>
      </c>
      <c r="D6807" s="250"/>
      <c r="F6807" s="250"/>
    </row>
    <row r="6808" spans="2:6" x14ac:dyDescent="0.35">
      <c r="B6808" s="84">
        <v>6763</v>
      </c>
      <c r="C6808" s="113">
        <v>137.30832594811471</v>
      </c>
      <c r="D6808" s="250"/>
      <c r="F6808" s="250"/>
    </row>
    <row r="6809" spans="2:6" x14ac:dyDescent="0.35">
      <c r="B6809" s="84">
        <v>6764</v>
      </c>
      <c r="C6809" s="113">
        <v>98.341463372611983</v>
      </c>
      <c r="D6809" s="250"/>
      <c r="F6809" s="250"/>
    </row>
    <row r="6810" spans="2:6" x14ac:dyDescent="0.35">
      <c r="B6810" s="84">
        <v>6765</v>
      </c>
      <c r="C6810" s="113">
        <v>80.975097287904148</v>
      </c>
      <c r="D6810" s="250"/>
      <c r="F6810" s="250"/>
    </row>
    <row r="6811" spans="2:6" x14ac:dyDescent="0.35">
      <c r="B6811" s="84">
        <v>6766</v>
      </c>
      <c r="C6811" s="113">
        <v>75.347558845173836</v>
      </c>
      <c r="D6811" s="250"/>
      <c r="F6811" s="250"/>
    </row>
    <row r="6812" spans="2:6" x14ac:dyDescent="0.35">
      <c r="B6812" s="84">
        <v>6767</v>
      </c>
      <c r="C6812" s="113">
        <v>66.877540949303778</v>
      </c>
      <c r="D6812" s="250"/>
      <c r="F6812" s="250"/>
    </row>
    <row r="6813" spans="2:6" x14ac:dyDescent="0.35">
      <c r="B6813" s="84">
        <v>6768</v>
      </c>
      <c r="C6813" s="113">
        <v>64.457795493181138</v>
      </c>
      <c r="D6813" s="250"/>
      <c r="F6813" s="250"/>
    </row>
    <row r="6814" spans="2:6" x14ac:dyDescent="0.35">
      <c r="B6814" s="84">
        <v>6769</v>
      </c>
      <c r="C6814" s="113">
        <v>66.95532319988169</v>
      </c>
      <c r="D6814" s="250"/>
      <c r="F6814" s="250"/>
    </row>
    <row r="6815" spans="2:6" x14ac:dyDescent="0.35">
      <c r="B6815" s="84">
        <v>6770</v>
      </c>
      <c r="C6815" s="113">
        <v>63.310810314675308</v>
      </c>
      <c r="D6815" s="250"/>
      <c r="F6815" s="250"/>
    </row>
    <row r="6816" spans="2:6" x14ac:dyDescent="0.35">
      <c r="B6816" s="84">
        <v>6771</v>
      </c>
      <c r="C6816" s="113">
        <v>59.494588719859905</v>
      </c>
      <c r="D6816" s="250"/>
      <c r="F6816" s="250"/>
    </row>
    <row r="6817" spans="2:6" x14ac:dyDescent="0.35">
      <c r="B6817" s="84">
        <v>6772</v>
      </c>
      <c r="C6817" s="113">
        <v>58.558718061322537</v>
      </c>
      <c r="D6817" s="250"/>
      <c r="F6817" s="250"/>
    </row>
    <row r="6818" spans="2:6" x14ac:dyDescent="0.35">
      <c r="B6818" s="84">
        <v>6773</v>
      </c>
      <c r="C6818" s="113">
        <v>61.377968270641112</v>
      </c>
      <c r="D6818" s="250"/>
      <c r="F6818" s="250"/>
    </row>
    <row r="6819" spans="2:6" x14ac:dyDescent="0.35">
      <c r="B6819" s="84">
        <v>6774</v>
      </c>
      <c r="C6819" s="113">
        <v>64.405222010533649</v>
      </c>
      <c r="D6819" s="250"/>
      <c r="F6819" s="250"/>
    </row>
    <row r="6820" spans="2:6" x14ac:dyDescent="0.35">
      <c r="B6820" s="84">
        <v>6775</v>
      </c>
      <c r="C6820" s="113">
        <v>63.082290556378808</v>
      </c>
      <c r="D6820" s="250"/>
      <c r="F6820" s="250"/>
    </row>
    <row r="6821" spans="2:6" x14ac:dyDescent="0.35">
      <c r="B6821" s="84">
        <v>6776</v>
      </c>
      <c r="C6821" s="113">
        <v>60.732195452746232</v>
      </c>
      <c r="D6821" s="250"/>
      <c r="F6821" s="250"/>
    </row>
    <row r="6822" spans="2:6" x14ac:dyDescent="0.35">
      <c r="B6822" s="84">
        <v>6777</v>
      </c>
      <c r="C6822" s="113">
        <v>60.966414906090513</v>
      </c>
      <c r="D6822" s="250"/>
      <c r="F6822" s="250"/>
    </row>
    <row r="6823" spans="2:6" x14ac:dyDescent="0.35">
      <c r="B6823" s="84">
        <v>6778</v>
      </c>
      <c r="C6823" s="113">
        <v>64.943244126056314</v>
      </c>
      <c r="D6823" s="250"/>
      <c r="F6823" s="250"/>
    </row>
    <row r="6824" spans="2:6" x14ac:dyDescent="0.35">
      <c r="B6824" s="84">
        <v>6779</v>
      </c>
      <c r="C6824" s="113">
        <v>69.038246180580941</v>
      </c>
      <c r="D6824" s="250"/>
      <c r="F6824" s="250"/>
    </row>
    <row r="6825" spans="2:6" x14ac:dyDescent="0.35">
      <c r="B6825" s="84">
        <v>6780</v>
      </c>
      <c r="C6825" s="113">
        <v>73.014336820330769</v>
      </c>
      <c r="D6825" s="250"/>
      <c r="F6825" s="250"/>
    </row>
    <row r="6826" spans="2:6" x14ac:dyDescent="0.35">
      <c r="B6826" s="84">
        <v>6781</v>
      </c>
      <c r="C6826" s="113">
        <v>75.897843508440772</v>
      </c>
      <c r="D6826" s="250"/>
      <c r="F6826" s="250"/>
    </row>
    <row r="6827" spans="2:6" x14ac:dyDescent="0.35">
      <c r="B6827" s="84">
        <v>6782</v>
      </c>
      <c r="C6827" s="113">
        <v>79.403995699851251</v>
      </c>
      <c r="D6827" s="250"/>
      <c r="F6827" s="250"/>
    </row>
    <row r="6828" spans="2:6" x14ac:dyDescent="0.35">
      <c r="B6828" s="84">
        <v>6783</v>
      </c>
      <c r="C6828" s="113">
        <v>85.293658154363484</v>
      </c>
      <c r="D6828" s="250"/>
      <c r="F6828" s="250"/>
    </row>
    <row r="6829" spans="2:6" x14ac:dyDescent="0.35">
      <c r="B6829" s="84">
        <v>6784</v>
      </c>
      <c r="C6829" s="113">
        <v>89.858307701384703</v>
      </c>
      <c r="D6829" s="250"/>
      <c r="F6829" s="250"/>
    </row>
    <row r="6830" spans="2:6" x14ac:dyDescent="0.35">
      <c r="B6830" s="84">
        <v>6785</v>
      </c>
      <c r="C6830" s="113">
        <v>102.42856967818692</v>
      </c>
      <c r="D6830" s="250"/>
      <c r="F6830" s="250"/>
    </row>
    <row r="6831" spans="2:6" x14ac:dyDescent="0.35">
      <c r="B6831" s="84">
        <v>6786</v>
      </c>
      <c r="C6831" s="113">
        <v>130.90668199470545</v>
      </c>
      <c r="D6831" s="250"/>
      <c r="F6831" s="250"/>
    </row>
    <row r="6832" spans="2:6" x14ac:dyDescent="0.35">
      <c r="B6832" s="84">
        <v>6787</v>
      </c>
      <c r="C6832" s="113">
        <v>120.44481626316498</v>
      </c>
      <c r="D6832" s="250"/>
      <c r="F6832" s="250"/>
    </row>
    <row r="6833" spans="2:6" x14ac:dyDescent="0.35">
      <c r="B6833" s="84">
        <v>6788</v>
      </c>
      <c r="C6833" s="113">
        <v>96.4809574273078</v>
      </c>
      <c r="D6833" s="250"/>
      <c r="F6833" s="250"/>
    </row>
    <row r="6834" spans="2:6" x14ac:dyDescent="0.35">
      <c r="B6834" s="84">
        <v>6789</v>
      </c>
      <c r="C6834" s="113">
        <v>80.662476425571271</v>
      </c>
      <c r="D6834" s="250"/>
      <c r="F6834" s="250"/>
    </row>
    <row r="6835" spans="2:6" x14ac:dyDescent="0.35">
      <c r="B6835" s="84">
        <v>6790</v>
      </c>
      <c r="C6835" s="113">
        <v>74.522452837816715</v>
      </c>
      <c r="D6835" s="250"/>
      <c r="F6835" s="250"/>
    </row>
    <row r="6836" spans="2:6" x14ac:dyDescent="0.35">
      <c r="B6836" s="84">
        <v>6791</v>
      </c>
      <c r="C6836" s="113">
        <v>64.798997171751083</v>
      </c>
      <c r="D6836" s="250"/>
      <c r="F6836" s="250"/>
    </row>
    <row r="6837" spans="2:6" x14ac:dyDescent="0.35">
      <c r="B6837" s="84">
        <v>6792</v>
      </c>
      <c r="C6837" s="113">
        <v>64.668402760832393</v>
      </c>
      <c r="D6837" s="250"/>
      <c r="F6837" s="250"/>
    </row>
    <row r="6838" spans="2:6" x14ac:dyDescent="0.35">
      <c r="B6838" s="84">
        <v>6793</v>
      </c>
      <c r="C6838" s="113">
        <v>64.383184025859265</v>
      </c>
      <c r="D6838" s="250"/>
      <c r="F6838" s="250"/>
    </row>
    <row r="6839" spans="2:6" x14ac:dyDescent="0.35">
      <c r="B6839" s="84">
        <v>6794</v>
      </c>
      <c r="C6839" s="113">
        <v>55.566393888056282</v>
      </c>
      <c r="D6839" s="250"/>
      <c r="F6839" s="250"/>
    </row>
    <row r="6840" spans="2:6" x14ac:dyDescent="0.35">
      <c r="B6840" s="84">
        <v>6795</v>
      </c>
      <c r="C6840" s="113">
        <v>54.270588470925155</v>
      </c>
      <c r="D6840" s="250"/>
      <c r="F6840" s="250"/>
    </row>
    <row r="6841" spans="2:6" x14ac:dyDescent="0.35">
      <c r="B6841" s="84">
        <v>6796</v>
      </c>
      <c r="C6841" s="113">
        <v>54.174416374315449</v>
      </c>
      <c r="D6841" s="250"/>
      <c r="F6841" s="250"/>
    </row>
    <row r="6842" spans="2:6" x14ac:dyDescent="0.35">
      <c r="B6842" s="84">
        <v>6797</v>
      </c>
      <c r="C6842" s="113">
        <v>55.644123860484768</v>
      </c>
      <c r="D6842" s="250"/>
      <c r="F6842" s="250"/>
    </row>
    <row r="6843" spans="2:6" x14ac:dyDescent="0.35">
      <c r="B6843" s="84">
        <v>6798</v>
      </c>
      <c r="C6843" s="113">
        <v>57.413284536699145</v>
      </c>
      <c r="D6843" s="250"/>
      <c r="F6843" s="250"/>
    </row>
    <row r="6844" spans="2:6" x14ac:dyDescent="0.35">
      <c r="B6844" s="84">
        <v>6799</v>
      </c>
      <c r="C6844" s="113">
        <v>54.779171768189336</v>
      </c>
      <c r="D6844" s="250"/>
      <c r="F6844" s="250"/>
    </row>
    <row r="6845" spans="2:6" x14ac:dyDescent="0.35">
      <c r="B6845" s="84">
        <v>6800</v>
      </c>
      <c r="C6845" s="113">
        <v>53.370990252134071</v>
      </c>
      <c r="D6845" s="250"/>
      <c r="F6845" s="250"/>
    </row>
    <row r="6846" spans="2:6" x14ac:dyDescent="0.35">
      <c r="B6846" s="84">
        <v>6801</v>
      </c>
      <c r="C6846" s="113">
        <v>54.643093958697335</v>
      </c>
      <c r="D6846" s="250"/>
      <c r="F6846" s="250"/>
    </row>
    <row r="6847" spans="2:6" x14ac:dyDescent="0.35">
      <c r="B6847" s="84">
        <v>6802</v>
      </c>
      <c r="C6847" s="113">
        <v>62.53679311382156</v>
      </c>
      <c r="D6847" s="250"/>
      <c r="F6847" s="250"/>
    </row>
    <row r="6848" spans="2:6" x14ac:dyDescent="0.35">
      <c r="B6848" s="84">
        <v>6803</v>
      </c>
      <c r="C6848" s="113">
        <v>65.723789127048562</v>
      </c>
      <c r="D6848" s="250"/>
      <c r="F6848" s="250"/>
    </row>
    <row r="6849" spans="2:6" x14ac:dyDescent="0.35">
      <c r="B6849" s="84">
        <v>6804</v>
      </c>
      <c r="C6849" s="113">
        <v>71.378829266280349</v>
      </c>
      <c r="D6849" s="250"/>
      <c r="F6849" s="250"/>
    </row>
    <row r="6850" spans="2:6" x14ac:dyDescent="0.35">
      <c r="B6850" s="84">
        <v>6805</v>
      </c>
      <c r="C6850" s="113">
        <v>73.917821855457802</v>
      </c>
      <c r="D6850" s="250"/>
      <c r="F6850" s="250"/>
    </row>
    <row r="6851" spans="2:6" x14ac:dyDescent="0.35">
      <c r="B6851" s="84">
        <v>6806</v>
      </c>
      <c r="C6851" s="113">
        <v>78.717698010663412</v>
      </c>
      <c r="D6851" s="250"/>
      <c r="F6851" s="250"/>
    </row>
    <row r="6852" spans="2:6" x14ac:dyDescent="0.35">
      <c r="B6852" s="84">
        <v>6807</v>
      </c>
      <c r="C6852" s="113">
        <v>87.895004818745605</v>
      </c>
      <c r="D6852" s="250"/>
      <c r="F6852" s="250"/>
    </row>
    <row r="6853" spans="2:6" x14ac:dyDescent="0.35">
      <c r="B6853" s="84">
        <v>6808</v>
      </c>
      <c r="C6853" s="113">
        <v>96.294340465982074</v>
      </c>
      <c r="D6853" s="250"/>
      <c r="F6853" s="250"/>
    </row>
    <row r="6854" spans="2:6" x14ac:dyDescent="0.35">
      <c r="B6854" s="84">
        <v>6809</v>
      </c>
      <c r="C6854" s="113">
        <v>117.81205413516206</v>
      </c>
      <c r="D6854" s="250"/>
      <c r="F6854" s="250"/>
    </row>
    <row r="6855" spans="2:6" x14ac:dyDescent="0.35">
      <c r="B6855" s="84">
        <v>6810</v>
      </c>
      <c r="C6855" s="113">
        <v>148.30434184434858</v>
      </c>
      <c r="D6855" s="250"/>
      <c r="F6855" s="250"/>
    </row>
    <row r="6856" spans="2:6" x14ac:dyDescent="0.35">
      <c r="B6856" s="84">
        <v>6811</v>
      </c>
      <c r="C6856" s="113">
        <v>122.25436017356564</v>
      </c>
      <c r="D6856" s="250"/>
      <c r="F6856" s="250"/>
    </row>
    <row r="6857" spans="2:6" x14ac:dyDescent="0.35">
      <c r="B6857" s="84">
        <v>6812</v>
      </c>
      <c r="C6857" s="113">
        <v>98.748107734562595</v>
      </c>
      <c r="D6857" s="250"/>
      <c r="F6857" s="250"/>
    </row>
    <row r="6858" spans="2:6" x14ac:dyDescent="0.35">
      <c r="B6858" s="84">
        <v>6813</v>
      </c>
      <c r="C6858" s="113">
        <v>86.478213714828129</v>
      </c>
      <c r="D6858" s="250"/>
      <c r="F6858" s="250"/>
    </row>
    <row r="6859" spans="2:6" x14ac:dyDescent="0.35">
      <c r="B6859" s="84">
        <v>6814</v>
      </c>
      <c r="C6859" s="113">
        <v>75.572848192270257</v>
      </c>
      <c r="D6859" s="250"/>
      <c r="F6859" s="250"/>
    </row>
    <row r="6860" spans="2:6" x14ac:dyDescent="0.35">
      <c r="B6860" s="84">
        <v>6815</v>
      </c>
      <c r="C6860" s="113">
        <v>66.408475368492432</v>
      </c>
      <c r="D6860" s="250"/>
      <c r="F6860" s="250"/>
    </row>
    <row r="6861" spans="2:6" x14ac:dyDescent="0.35">
      <c r="B6861" s="84">
        <v>6816</v>
      </c>
      <c r="C6861" s="113">
        <v>62.473521408651528</v>
      </c>
      <c r="D6861" s="250"/>
      <c r="F6861" s="250"/>
    </row>
    <row r="6862" spans="2:6" x14ac:dyDescent="0.35">
      <c r="B6862" s="84">
        <v>6817</v>
      </c>
      <c r="C6862" s="113">
        <v>63.268187551064578</v>
      </c>
      <c r="D6862" s="250"/>
      <c r="F6862" s="250"/>
    </row>
    <row r="6863" spans="2:6" x14ac:dyDescent="0.35">
      <c r="B6863" s="84">
        <v>6818</v>
      </c>
      <c r="C6863" s="113">
        <v>58.215684042369269</v>
      </c>
      <c r="D6863" s="250"/>
      <c r="F6863" s="250"/>
    </row>
    <row r="6864" spans="2:6" x14ac:dyDescent="0.35">
      <c r="B6864" s="84">
        <v>6819</v>
      </c>
      <c r="C6864" s="113">
        <v>58.317719119490988</v>
      </c>
      <c r="D6864" s="250"/>
      <c r="F6864" s="250"/>
    </row>
    <row r="6865" spans="2:6" x14ac:dyDescent="0.35">
      <c r="B6865" s="84">
        <v>6820</v>
      </c>
      <c r="C6865" s="113">
        <v>60.217923188741167</v>
      </c>
      <c r="D6865" s="250"/>
      <c r="F6865" s="250"/>
    </row>
    <row r="6866" spans="2:6" x14ac:dyDescent="0.35">
      <c r="B6866" s="84">
        <v>6821</v>
      </c>
      <c r="C6866" s="113">
        <v>66.751425300413686</v>
      </c>
      <c r="D6866" s="250"/>
      <c r="F6866" s="250"/>
    </row>
    <row r="6867" spans="2:6" x14ac:dyDescent="0.35">
      <c r="B6867" s="84">
        <v>6822</v>
      </c>
      <c r="C6867" s="113">
        <v>74.738324107462759</v>
      </c>
      <c r="D6867" s="250"/>
      <c r="F6867" s="250"/>
    </row>
    <row r="6868" spans="2:6" x14ac:dyDescent="0.35">
      <c r="B6868" s="84">
        <v>6823</v>
      </c>
      <c r="C6868" s="113">
        <v>76.060968521246096</v>
      </c>
      <c r="D6868" s="250"/>
      <c r="F6868" s="250"/>
    </row>
    <row r="6869" spans="2:6" x14ac:dyDescent="0.35">
      <c r="B6869" s="84">
        <v>6824</v>
      </c>
      <c r="C6869" s="113">
        <v>71.995227601260609</v>
      </c>
      <c r="D6869" s="250"/>
      <c r="F6869" s="250"/>
    </row>
    <row r="6870" spans="2:6" x14ac:dyDescent="0.35">
      <c r="B6870" s="84">
        <v>6825</v>
      </c>
      <c r="C6870" s="113">
        <v>71.198582441736093</v>
      </c>
      <c r="D6870" s="250"/>
      <c r="F6870" s="250"/>
    </row>
    <row r="6871" spans="2:6" x14ac:dyDescent="0.35">
      <c r="B6871" s="84">
        <v>6826</v>
      </c>
      <c r="C6871" s="113">
        <v>74.975243226991935</v>
      </c>
      <c r="D6871" s="250"/>
      <c r="F6871" s="250"/>
    </row>
    <row r="6872" spans="2:6" x14ac:dyDescent="0.35">
      <c r="B6872" s="84">
        <v>6827</v>
      </c>
      <c r="C6872" s="113">
        <v>76.832688200079076</v>
      </c>
      <c r="D6872" s="250"/>
      <c r="F6872" s="250"/>
    </row>
    <row r="6873" spans="2:6" x14ac:dyDescent="0.35">
      <c r="B6873" s="84">
        <v>6828</v>
      </c>
      <c r="C6873" s="113">
        <v>83.039225294413924</v>
      </c>
      <c r="D6873" s="250"/>
      <c r="F6873" s="250"/>
    </row>
    <row r="6874" spans="2:6" x14ac:dyDescent="0.35">
      <c r="B6874" s="84">
        <v>6829</v>
      </c>
      <c r="C6874" s="113">
        <v>87.354221021314416</v>
      </c>
      <c r="D6874" s="250"/>
      <c r="F6874" s="250"/>
    </row>
    <row r="6875" spans="2:6" x14ac:dyDescent="0.35">
      <c r="B6875" s="84">
        <v>6830</v>
      </c>
      <c r="C6875" s="113">
        <v>95.003363624178604</v>
      </c>
      <c r="D6875" s="250"/>
      <c r="F6875" s="250"/>
    </row>
    <row r="6876" spans="2:6" x14ac:dyDescent="0.35">
      <c r="B6876" s="84">
        <v>6831</v>
      </c>
      <c r="C6876" s="113">
        <v>111.4056004487818</v>
      </c>
      <c r="D6876" s="250"/>
      <c r="F6876" s="250"/>
    </row>
    <row r="6877" spans="2:6" x14ac:dyDescent="0.35">
      <c r="B6877" s="84">
        <v>6832</v>
      </c>
      <c r="C6877" s="113">
        <v>129.84447312110021</v>
      </c>
      <c r="D6877" s="250"/>
      <c r="F6877" s="250"/>
    </row>
    <row r="6878" spans="2:6" x14ac:dyDescent="0.35">
      <c r="B6878" s="84">
        <v>6833</v>
      </c>
      <c r="C6878" s="113">
        <v>170.70361339127231</v>
      </c>
      <c r="D6878" s="250"/>
      <c r="F6878" s="250"/>
    </row>
    <row r="6879" spans="2:6" x14ac:dyDescent="0.35">
      <c r="B6879" s="84">
        <v>6834</v>
      </c>
      <c r="C6879" s="113">
        <v>212.06733733739924</v>
      </c>
      <c r="D6879" s="250"/>
      <c r="F6879" s="250"/>
    </row>
    <row r="6880" spans="2:6" x14ac:dyDescent="0.35">
      <c r="B6880" s="84">
        <v>6835</v>
      </c>
      <c r="C6880" s="113">
        <v>165.03886522377101</v>
      </c>
      <c r="D6880" s="250"/>
      <c r="F6880" s="250"/>
    </row>
    <row r="6881" spans="2:6" x14ac:dyDescent="0.35">
      <c r="B6881" s="84">
        <v>6836</v>
      </c>
      <c r="C6881" s="113">
        <v>105.11139889110159</v>
      </c>
      <c r="D6881" s="250"/>
      <c r="F6881" s="250"/>
    </row>
    <row r="6882" spans="2:6" x14ac:dyDescent="0.35">
      <c r="B6882" s="84">
        <v>6837</v>
      </c>
      <c r="C6882" s="113">
        <v>88.067836917064412</v>
      </c>
      <c r="D6882" s="250"/>
      <c r="F6882" s="250"/>
    </row>
    <row r="6883" spans="2:6" x14ac:dyDescent="0.35">
      <c r="B6883" s="84">
        <v>6838</v>
      </c>
      <c r="C6883" s="113">
        <v>78.059790866999236</v>
      </c>
      <c r="D6883" s="250"/>
      <c r="F6883" s="250"/>
    </row>
    <row r="6884" spans="2:6" x14ac:dyDescent="0.35">
      <c r="B6884" s="84">
        <v>6839</v>
      </c>
      <c r="C6884" s="113">
        <v>71.064645521393828</v>
      </c>
      <c r="D6884" s="250"/>
      <c r="F6884" s="250"/>
    </row>
    <row r="6885" spans="2:6" x14ac:dyDescent="0.35">
      <c r="B6885" s="84">
        <v>6840</v>
      </c>
      <c r="C6885" s="113">
        <v>65.742420128959907</v>
      </c>
      <c r="D6885" s="250"/>
      <c r="F6885" s="250"/>
    </row>
    <row r="6886" spans="2:6" x14ac:dyDescent="0.35">
      <c r="B6886" s="84">
        <v>6841</v>
      </c>
      <c r="C6886" s="113">
        <v>61.72697482636115</v>
      </c>
      <c r="D6886" s="250"/>
      <c r="F6886" s="250"/>
    </row>
    <row r="6887" spans="2:6" x14ac:dyDescent="0.35">
      <c r="B6887" s="84">
        <v>6842</v>
      </c>
      <c r="C6887" s="113">
        <v>57.771348390295422</v>
      </c>
      <c r="D6887" s="250"/>
      <c r="F6887" s="250"/>
    </row>
    <row r="6888" spans="2:6" x14ac:dyDescent="0.35">
      <c r="B6888" s="84">
        <v>6843</v>
      </c>
      <c r="C6888" s="113">
        <v>58.234867872945706</v>
      </c>
      <c r="D6888" s="250"/>
      <c r="F6888" s="250"/>
    </row>
    <row r="6889" spans="2:6" x14ac:dyDescent="0.35">
      <c r="B6889" s="84">
        <v>6844</v>
      </c>
      <c r="C6889" s="113">
        <v>58.844674397027511</v>
      </c>
      <c r="D6889" s="250"/>
      <c r="F6889" s="250"/>
    </row>
    <row r="6890" spans="2:6" x14ac:dyDescent="0.35">
      <c r="B6890" s="84">
        <v>6845</v>
      </c>
      <c r="C6890" s="113">
        <v>65.052194365222519</v>
      </c>
      <c r="D6890" s="250"/>
      <c r="F6890" s="250"/>
    </row>
    <row r="6891" spans="2:6" x14ac:dyDescent="0.35">
      <c r="B6891" s="84">
        <v>6846</v>
      </c>
      <c r="C6891" s="113">
        <v>72.743466678147954</v>
      </c>
      <c r="D6891" s="250"/>
      <c r="F6891" s="250"/>
    </row>
    <row r="6892" spans="2:6" x14ac:dyDescent="0.35">
      <c r="B6892" s="84">
        <v>6847</v>
      </c>
      <c r="C6892" s="113">
        <v>74.084930157214458</v>
      </c>
      <c r="D6892" s="250"/>
      <c r="F6892" s="250"/>
    </row>
    <row r="6893" spans="2:6" x14ac:dyDescent="0.35">
      <c r="B6893" s="84">
        <v>6848</v>
      </c>
      <c r="C6893" s="113">
        <v>69.892233119368413</v>
      </c>
      <c r="D6893" s="250"/>
      <c r="F6893" s="250"/>
    </row>
    <row r="6894" spans="2:6" x14ac:dyDescent="0.35">
      <c r="B6894" s="84">
        <v>6849</v>
      </c>
      <c r="C6894" s="113">
        <v>69.342032411167693</v>
      </c>
      <c r="D6894" s="250"/>
      <c r="F6894" s="250"/>
    </row>
    <row r="6895" spans="2:6" x14ac:dyDescent="0.35">
      <c r="B6895" s="84">
        <v>6850</v>
      </c>
      <c r="C6895" s="113">
        <v>72.700270201460256</v>
      </c>
      <c r="D6895" s="250"/>
      <c r="F6895" s="250"/>
    </row>
    <row r="6896" spans="2:6" x14ac:dyDescent="0.35">
      <c r="B6896" s="84">
        <v>6851</v>
      </c>
      <c r="C6896" s="113">
        <v>76.40166275394067</v>
      </c>
      <c r="D6896" s="250"/>
      <c r="F6896" s="250"/>
    </row>
    <row r="6897" spans="2:6" x14ac:dyDescent="0.35">
      <c r="B6897" s="84">
        <v>6852</v>
      </c>
      <c r="C6897" s="113">
        <v>81.318432971090161</v>
      </c>
      <c r="D6897" s="250"/>
      <c r="F6897" s="250"/>
    </row>
    <row r="6898" spans="2:6" x14ac:dyDescent="0.35">
      <c r="B6898" s="84">
        <v>6853</v>
      </c>
      <c r="C6898" s="113">
        <v>86.347163666061093</v>
      </c>
      <c r="D6898" s="250"/>
      <c r="F6898" s="250"/>
    </row>
    <row r="6899" spans="2:6" x14ac:dyDescent="0.35">
      <c r="B6899" s="84">
        <v>6854</v>
      </c>
      <c r="C6899" s="113">
        <v>92.257275448765782</v>
      </c>
      <c r="D6899" s="250"/>
      <c r="F6899" s="250"/>
    </row>
    <row r="6900" spans="2:6" x14ac:dyDescent="0.35">
      <c r="B6900" s="84">
        <v>6855</v>
      </c>
      <c r="C6900" s="113">
        <v>109.11033204394458</v>
      </c>
      <c r="D6900" s="250"/>
      <c r="F6900" s="250"/>
    </row>
    <row r="6901" spans="2:6" x14ac:dyDescent="0.35">
      <c r="B6901" s="84">
        <v>6856</v>
      </c>
      <c r="C6901" s="113">
        <v>125.67283246148526</v>
      </c>
      <c r="D6901" s="250"/>
      <c r="F6901" s="250"/>
    </row>
    <row r="6902" spans="2:6" x14ac:dyDescent="0.35">
      <c r="B6902" s="84">
        <v>6857</v>
      </c>
      <c r="C6902" s="113">
        <v>165.77708185182669</v>
      </c>
      <c r="D6902" s="250"/>
      <c r="F6902" s="250"/>
    </row>
    <row r="6903" spans="2:6" x14ac:dyDescent="0.35">
      <c r="B6903" s="84">
        <v>6858</v>
      </c>
      <c r="C6903" s="113">
        <v>194.59542734543143</v>
      </c>
      <c r="D6903" s="250"/>
      <c r="F6903" s="250"/>
    </row>
    <row r="6904" spans="2:6" x14ac:dyDescent="0.35">
      <c r="B6904" s="84">
        <v>6859</v>
      </c>
      <c r="C6904" s="113">
        <v>146.68038696197505</v>
      </c>
      <c r="D6904" s="250"/>
      <c r="F6904" s="250"/>
    </row>
    <row r="6905" spans="2:6" x14ac:dyDescent="0.35">
      <c r="B6905" s="84">
        <v>6860</v>
      </c>
      <c r="C6905" s="113">
        <v>96.40395859556989</v>
      </c>
      <c r="D6905" s="250"/>
      <c r="F6905" s="250"/>
    </row>
    <row r="6906" spans="2:6" x14ac:dyDescent="0.35">
      <c r="B6906" s="84">
        <v>6861</v>
      </c>
      <c r="C6906" s="113">
        <v>84.589481315582617</v>
      </c>
      <c r="D6906" s="250"/>
      <c r="F6906" s="250"/>
    </row>
    <row r="6907" spans="2:6" x14ac:dyDescent="0.35">
      <c r="B6907" s="84">
        <v>6862</v>
      </c>
      <c r="C6907" s="113">
        <v>78.387590725487328</v>
      </c>
      <c r="D6907" s="250"/>
      <c r="F6907" s="250"/>
    </row>
    <row r="6908" spans="2:6" x14ac:dyDescent="0.35">
      <c r="B6908" s="84">
        <v>6863</v>
      </c>
      <c r="C6908" s="113">
        <v>69.400773410523797</v>
      </c>
      <c r="D6908" s="250"/>
      <c r="F6908" s="250"/>
    </row>
    <row r="6909" spans="2:6" x14ac:dyDescent="0.35">
      <c r="B6909" s="84">
        <v>6864</v>
      </c>
      <c r="C6909" s="113">
        <v>67.127969058314164</v>
      </c>
      <c r="D6909" s="250"/>
      <c r="F6909" s="250"/>
    </row>
    <row r="6910" spans="2:6" x14ac:dyDescent="0.35">
      <c r="B6910" s="84">
        <v>6865</v>
      </c>
      <c r="C6910" s="113">
        <v>66.949395686375723</v>
      </c>
      <c r="D6910" s="250"/>
      <c r="F6910" s="250"/>
    </row>
    <row r="6911" spans="2:6" x14ac:dyDescent="0.35">
      <c r="B6911" s="84">
        <v>6866</v>
      </c>
      <c r="C6911" s="113">
        <v>61.69586672941044</v>
      </c>
      <c r="D6911" s="250"/>
      <c r="F6911" s="250"/>
    </row>
    <row r="6912" spans="2:6" x14ac:dyDescent="0.35">
      <c r="B6912" s="84">
        <v>6867</v>
      </c>
      <c r="C6912" s="113">
        <v>60.838883335073575</v>
      </c>
      <c r="D6912" s="250"/>
      <c r="F6912" s="250"/>
    </row>
    <row r="6913" spans="2:6" x14ac:dyDescent="0.35">
      <c r="B6913" s="84">
        <v>6868</v>
      </c>
      <c r="C6913" s="113">
        <v>62.422863040108652</v>
      </c>
      <c r="D6913" s="250"/>
      <c r="F6913" s="250"/>
    </row>
    <row r="6914" spans="2:6" x14ac:dyDescent="0.35">
      <c r="B6914" s="84">
        <v>6869</v>
      </c>
      <c r="C6914" s="113">
        <v>68.122883972445152</v>
      </c>
      <c r="D6914" s="250"/>
      <c r="F6914" s="250"/>
    </row>
    <row r="6915" spans="2:6" x14ac:dyDescent="0.35">
      <c r="B6915" s="84">
        <v>6870</v>
      </c>
      <c r="C6915" s="113">
        <v>72.854459079055687</v>
      </c>
      <c r="D6915" s="250"/>
      <c r="F6915" s="250"/>
    </row>
    <row r="6916" spans="2:6" x14ac:dyDescent="0.35">
      <c r="B6916" s="84">
        <v>6871</v>
      </c>
      <c r="C6916" s="113">
        <v>74.999402677933261</v>
      </c>
      <c r="D6916" s="250"/>
      <c r="F6916" s="250"/>
    </row>
    <row r="6917" spans="2:6" x14ac:dyDescent="0.35">
      <c r="B6917" s="84">
        <v>6872</v>
      </c>
      <c r="C6917" s="113">
        <v>70.35568911610217</v>
      </c>
      <c r="D6917" s="250"/>
      <c r="F6917" s="250"/>
    </row>
    <row r="6918" spans="2:6" x14ac:dyDescent="0.35">
      <c r="B6918" s="84">
        <v>6873</v>
      </c>
      <c r="C6918" s="113">
        <v>70.494788280870779</v>
      </c>
      <c r="D6918" s="250"/>
      <c r="F6918" s="250"/>
    </row>
    <row r="6919" spans="2:6" x14ac:dyDescent="0.35">
      <c r="B6919" s="84">
        <v>6874</v>
      </c>
      <c r="C6919" s="113">
        <v>71.012161948766945</v>
      </c>
      <c r="D6919" s="250"/>
      <c r="F6919" s="250"/>
    </row>
    <row r="6920" spans="2:6" x14ac:dyDescent="0.35">
      <c r="B6920" s="84">
        <v>6875</v>
      </c>
      <c r="C6920" s="113">
        <v>73.767726925384849</v>
      </c>
      <c r="D6920" s="250"/>
      <c r="F6920" s="250"/>
    </row>
    <row r="6921" spans="2:6" x14ac:dyDescent="0.35">
      <c r="B6921" s="84">
        <v>6876</v>
      </c>
      <c r="C6921" s="113">
        <v>77.268646705395355</v>
      </c>
      <c r="D6921" s="250"/>
      <c r="F6921" s="250"/>
    </row>
    <row r="6922" spans="2:6" x14ac:dyDescent="0.35">
      <c r="B6922" s="84">
        <v>6877</v>
      </c>
      <c r="C6922" s="113">
        <v>81.797485357452189</v>
      </c>
      <c r="D6922" s="250"/>
      <c r="F6922" s="250"/>
    </row>
    <row r="6923" spans="2:6" x14ac:dyDescent="0.35">
      <c r="B6923" s="84">
        <v>6878</v>
      </c>
      <c r="C6923" s="113">
        <v>87.953401395564455</v>
      </c>
      <c r="D6923" s="250"/>
      <c r="F6923" s="250"/>
    </row>
    <row r="6924" spans="2:6" x14ac:dyDescent="0.35">
      <c r="B6924" s="84">
        <v>6879</v>
      </c>
      <c r="C6924" s="113">
        <v>96.305754365721597</v>
      </c>
      <c r="D6924" s="250"/>
      <c r="F6924" s="250"/>
    </row>
    <row r="6925" spans="2:6" x14ac:dyDescent="0.35">
      <c r="B6925" s="84">
        <v>6880</v>
      </c>
      <c r="C6925" s="113">
        <v>101.88384804048044</v>
      </c>
      <c r="D6925" s="250"/>
      <c r="F6925" s="250"/>
    </row>
    <row r="6926" spans="2:6" x14ac:dyDescent="0.35">
      <c r="B6926" s="84">
        <v>6881</v>
      </c>
      <c r="C6926" s="113">
        <v>129.88693437569879</v>
      </c>
      <c r="D6926" s="250"/>
      <c r="F6926" s="250"/>
    </row>
    <row r="6927" spans="2:6" x14ac:dyDescent="0.35">
      <c r="B6927" s="84">
        <v>6882</v>
      </c>
      <c r="C6927" s="113">
        <v>166.38510071742166</v>
      </c>
      <c r="D6927" s="250"/>
      <c r="F6927" s="250"/>
    </row>
    <row r="6928" spans="2:6" x14ac:dyDescent="0.35">
      <c r="B6928" s="84">
        <v>6883</v>
      </c>
      <c r="C6928" s="113">
        <v>110.2454635208956</v>
      </c>
      <c r="D6928" s="250"/>
      <c r="F6928" s="250"/>
    </row>
    <row r="6929" spans="2:6" x14ac:dyDescent="0.35">
      <c r="B6929" s="84">
        <v>6884</v>
      </c>
      <c r="C6929" s="113">
        <v>90.193125320634636</v>
      </c>
      <c r="D6929" s="250"/>
      <c r="F6929" s="250"/>
    </row>
    <row r="6930" spans="2:6" x14ac:dyDescent="0.35">
      <c r="B6930" s="84">
        <v>6885</v>
      </c>
      <c r="C6930" s="113">
        <v>79.840989250188599</v>
      </c>
      <c r="D6930" s="250"/>
      <c r="F6930" s="250"/>
    </row>
    <row r="6931" spans="2:6" x14ac:dyDescent="0.35">
      <c r="B6931" s="84">
        <v>6886</v>
      </c>
      <c r="C6931" s="113">
        <v>76.319970605968635</v>
      </c>
      <c r="D6931" s="250"/>
      <c r="F6931" s="250"/>
    </row>
    <row r="6932" spans="2:6" x14ac:dyDescent="0.35">
      <c r="B6932" s="84">
        <v>6887</v>
      </c>
      <c r="C6932" s="113">
        <v>69.743231889092357</v>
      </c>
      <c r="D6932" s="250"/>
      <c r="F6932" s="250"/>
    </row>
    <row r="6933" spans="2:6" x14ac:dyDescent="0.35">
      <c r="B6933" s="84">
        <v>6888</v>
      </c>
      <c r="C6933" s="113">
        <v>62.654010381527144</v>
      </c>
      <c r="D6933" s="250"/>
      <c r="F6933" s="250"/>
    </row>
    <row r="6934" spans="2:6" x14ac:dyDescent="0.35">
      <c r="B6934" s="84">
        <v>6889</v>
      </c>
      <c r="C6934" s="113">
        <v>57.490979220348663</v>
      </c>
      <c r="D6934" s="250"/>
      <c r="F6934" s="250"/>
    </row>
    <row r="6935" spans="2:6" x14ac:dyDescent="0.35">
      <c r="B6935" s="84">
        <v>6890</v>
      </c>
      <c r="C6935" s="113">
        <v>51.52984511050628</v>
      </c>
      <c r="D6935" s="250"/>
      <c r="F6935" s="250"/>
    </row>
    <row r="6936" spans="2:6" x14ac:dyDescent="0.35">
      <c r="B6936" s="84">
        <v>6891</v>
      </c>
      <c r="C6936" s="113">
        <v>50.724459347123243</v>
      </c>
      <c r="D6936" s="250"/>
      <c r="F6936" s="250"/>
    </row>
    <row r="6937" spans="2:6" x14ac:dyDescent="0.35">
      <c r="B6937" s="84">
        <v>6892</v>
      </c>
      <c r="C6937" s="113">
        <v>54.67664415254999</v>
      </c>
      <c r="D6937" s="250"/>
      <c r="F6937" s="250"/>
    </row>
    <row r="6938" spans="2:6" x14ac:dyDescent="0.35">
      <c r="B6938" s="84">
        <v>6893</v>
      </c>
      <c r="C6938" s="113">
        <v>62.588412006170842</v>
      </c>
      <c r="D6938" s="250"/>
      <c r="F6938" s="250"/>
    </row>
    <row r="6939" spans="2:6" x14ac:dyDescent="0.35">
      <c r="B6939" s="84">
        <v>6894</v>
      </c>
      <c r="C6939" s="113">
        <v>71.84570802439481</v>
      </c>
      <c r="D6939" s="250"/>
      <c r="F6939" s="250"/>
    </row>
    <row r="6940" spans="2:6" x14ac:dyDescent="0.35">
      <c r="B6940" s="84">
        <v>6895</v>
      </c>
      <c r="C6940" s="113">
        <v>72.881679607208056</v>
      </c>
      <c r="D6940" s="250"/>
      <c r="F6940" s="250"/>
    </row>
    <row r="6941" spans="2:6" x14ac:dyDescent="0.35">
      <c r="B6941" s="84">
        <v>6896</v>
      </c>
      <c r="C6941" s="113">
        <v>66.258772681820616</v>
      </c>
      <c r="D6941" s="250"/>
      <c r="F6941" s="250"/>
    </row>
    <row r="6942" spans="2:6" x14ac:dyDescent="0.35">
      <c r="B6942" s="84">
        <v>6897</v>
      </c>
      <c r="C6942" s="113">
        <v>65.234072539458865</v>
      </c>
      <c r="D6942" s="250"/>
      <c r="F6942" s="250"/>
    </row>
    <row r="6943" spans="2:6" x14ac:dyDescent="0.35">
      <c r="B6943" s="84">
        <v>6898</v>
      </c>
      <c r="C6943" s="113">
        <v>67.715617239949367</v>
      </c>
      <c r="D6943" s="250"/>
      <c r="F6943" s="250"/>
    </row>
    <row r="6944" spans="2:6" x14ac:dyDescent="0.35">
      <c r="B6944" s="84">
        <v>6899</v>
      </c>
      <c r="C6944" s="113">
        <v>70.144699695403858</v>
      </c>
      <c r="D6944" s="250"/>
      <c r="F6944" s="250"/>
    </row>
    <row r="6945" spans="2:6" x14ac:dyDescent="0.35">
      <c r="B6945" s="84">
        <v>6900</v>
      </c>
      <c r="C6945" s="113">
        <v>73.57441624468845</v>
      </c>
      <c r="D6945" s="250"/>
      <c r="F6945" s="250"/>
    </row>
    <row r="6946" spans="2:6" x14ac:dyDescent="0.35">
      <c r="B6946" s="84">
        <v>6901</v>
      </c>
      <c r="C6946" s="113">
        <v>75.739250876121048</v>
      </c>
      <c r="D6946" s="250"/>
      <c r="F6946" s="250"/>
    </row>
    <row r="6947" spans="2:6" x14ac:dyDescent="0.35">
      <c r="B6947" s="84">
        <v>6902</v>
      </c>
      <c r="C6947" s="113">
        <v>80.29617674917111</v>
      </c>
      <c r="D6947" s="250"/>
      <c r="F6947" s="250"/>
    </row>
    <row r="6948" spans="2:6" x14ac:dyDescent="0.35">
      <c r="B6948" s="84">
        <v>6903</v>
      </c>
      <c r="C6948" s="113">
        <v>84.965229519222646</v>
      </c>
      <c r="D6948" s="250"/>
      <c r="F6948" s="250"/>
    </row>
    <row r="6949" spans="2:6" x14ac:dyDescent="0.35">
      <c r="B6949" s="84">
        <v>6904</v>
      </c>
      <c r="C6949" s="113">
        <v>91.476923448185801</v>
      </c>
      <c r="D6949" s="250"/>
      <c r="F6949" s="250"/>
    </row>
    <row r="6950" spans="2:6" x14ac:dyDescent="0.35">
      <c r="B6950" s="84">
        <v>6905</v>
      </c>
      <c r="C6950" s="113">
        <v>112.57348838666009</v>
      </c>
      <c r="D6950" s="250"/>
      <c r="F6950" s="250"/>
    </row>
    <row r="6951" spans="2:6" x14ac:dyDescent="0.35">
      <c r="B6951" s="84">
        <v>6906</v>
      </c>
      <c r="C6951" s="113">
        <v>147.70816214434521</v>
      </c>
      <c r="D6951" s="250"/>
      <c r="F6951" s="250"/>
    </row>
    <row r="6952" spans="2:6" x14ac:dyDescent="0.35">
      <c r="B6952" s="84">
        <v>6907</v>
      </c>
      <c r="C6952" s="113">
        <v>103.34028091042651</v>
      </c>
      <c r="D6952" s="250"/>
      <c r="F6952" s="250"/>
    </row>
    <row r="6953" spans="2:6" x14ac:dyDescent="0.35">
      <c r="B6953" s="84">
        <v>6908</v>
      </c>
      <c r="C6953" s="113">
        <v>87.016390667299348</v>
      </c>
      <c r="D6953" s="250"/>
      <c r="F6953" s="250"/>
    </row>
    <row r="6954" spans="2:6" x14ac:dyDescent="0.35">
      <c r="B6954" s="84">
        <v>6909</v>
      </c>
      <c r="C6954" s="113">
        <v>79.043716504632854</v>
      </c>
      <c r="D6954" s="250"/>
      <c r="F6954" s="250"/>
    </row>
    <row r="6955" spans="2:6" x14ac:dyDescent="0.35">
      <c r="B6955" s="84">
        <v>6910</v>
      </c>
      <c r="C6955" s="113">
        <v>69.884562764790871</v>
      </c>
      <c r="D6955" s="250"/>
      <c r="F6955" s="250"/>
    </row>
    <row r="6956" spans="2:6" x14ac:dyDescent="0.35">
      <c r="B6956" s="84">
        <v>6911</v>
      </c>
      <c r="C6956" s="113">
        <v>62.417322162991937</v>
      </c>
      <c r="D6956" s="250"/>
      <c r="F6956" s="250"/>
    </row>
    <row r="6957" spans="2:6" x14ac:dyDescent="0.35">
      <c r="B6957" s="84">
        <v>6912</v>
      </c>
      <c r="C6957" s="113">
        <v>62.309851807026497</v>
      </c>
      <c r="D6957" s="250"/>
      <c r="F6957" s="250"/>
    </row>
    <row r="6958" spans="2:6" x14ac:dyDescent="0.35">
      <c r="B6958" s="84">
        <v>6913</v>
      </c>
      <c r="C6958" s="113">
        <v>58.468459364690098</v>
      </c>
      <c r="D6958" s="250"/>
      <c r="F6958" s="250"/>
    </row>
    <row r="6959" spans="2:6" x14ac:dyDescent="0.35">
      <c r="B6959" s="84">
        <v>6914</v>
      </c>
      <c r="C6959" s="113">
        <v>53.323877091131422</v>
      </c>
      <c r="D6959" s="250"/>
      <c r="F6959" s="250"/>
    </row>
    <row r="6960" spans="2:6" x14ac:dyDescent="0.35">
      <c r="B6960" s="84">
        <v>6915</v>
      </c>
      <c r="C6960" s="113">
        <v>53.461507807997044</v>
      </c>
      <c r="D6960" s="250"/>
      <c r="F6960" s="250"/>
    </row>
    <row r="6961" spans="2:6" x14ac:dyDescent="0.35">
      <c r="B6961" s="84">
        <v>6916</v>
      </c>
      <c r="C6961" s="113">
        <v>56.701996818190828</v>
      </c>
      <c r="D6961" s="250"/>
      <c r="F6961" s="250"/>
    </row>
    <row r="6962" spans="2:6" x14ac:dyDescent="0.35">
      <c r="B6962" s="84">
        <v>6917</v>
      </c>
      <c r="C6962" s="113">
        <v>61.079579219832461</v>
      </c>
      <c r="D6962" s="250"/>
      <c r="F6962" s="250"/>
    </row>
    <row r="6963" spans="2:6" x14ac:dyDescent="0.35">
      <c r="B6963" s="84">
        <v>6918</v>
      </c>
      <c r="C6963" s="113">
        <v>69.840702066844997</v>
      </c>
      <c r="D6963" s="250"/>
      <c r="F6963" s="250"/>
    </row>
    <row r="6964" spans="2:6" x14ac:dyDescent="0.35">
      <c r="B6964" s="84">
        <v>6919</v>
      </c>
      <c r="C6964" s="113">
        <v>69.208488161514381</v>
      </c>
      <c r="D6964" s="250"/>
      <c r="F6964" s="250"/>
    </row>
    <row r="6965" spans="2:6" x14ac:dyDescent="0.35">
      <c r="B6965" s="84">
        <v>6920</v>
      </c>
      <c r="C6965" s="113">
        <v>63.638806786533927</v>
      </c>
      <c r="D6965" s="250"/>
      <c r="F6965" s="250"/>
    </row>
    <row r="6966" spans="2:6" x14ac:dyDescent="0.35">
      <c r="B6966" s="84">
        <v>6921</v>
      </c>
      <c r="C6966" s="113">
        <v>62.293643264590806</v>
      </c>
      <c r="D6966" s="250"/>
      <c r="F6966" s="250"/>
    </row>
    <row r="6967" spans="2:6" x14ac:dyDescent="0.35">
      <c r="B6967" s="84">
        <v>6922</v>
      </c>
      <c r="C6967" s="113">
        <v>64.856296217588437</v>
      </c>
      <c r="D6967" s="250"/>
      <c r="F6967" s="250"/>
    </row>
    <row r="6968" spans="2:6" x14ac:dyDescent="0.35">
      <c r="B6968" s="84">
        <v>6923</v>
      </c>
      <c r="C6968" s="113">
        <v>66.43528122889721</v>
      </c>
      <c r="D6968" s="250"/>
      <c r="F6968" s="250"/>
    </row>
    <row r="6969" spans="2:6" x14ac:dyDescent="0.35">
      <c r="B6969" s="84">
        <v>6924</v>
      </c>
      <c r="C6969" s="113">
        <v>69.117307546222406</v>
      </c>
      <c r="D6969" s="250"/>
      <c r="F6969" s="250"/>
    </row>
    <row r="6970" spans="2:6" x14ac:dyDescent="0.35">
      <c r="B6970" s="84">
        <v>6925</v>
      </c>
      <c r="C6970" s="113">
        <v>70.083885756756416</v>
      </c>
      <c r="D6970" s="250"/>
      <c r="F6970" s="250"/>
    </row>
    <row r="6971" spans="2:6" x14ac:dyDescent="0.35">
      <c r="B6971" s="84">
        <v>6926</v>
      </c>
      <c r="C6971" s="113">
        <v>72.054045160933654</v>
      </c>
      <c r="D6971" s="250"/>
      <c r="F6971" s="250"/>
    </row>
    <row r="6972" spans="2:6" x14ac:dyDescent="0.35">
      <c r="B6972" s="84">
        <v>6927</v>
      </c>
      <c r="C6972" s="113">
        <v>74.265498831329481</v>
      </c>
      <c r="D6972" s="250"/>
      <c r="F6972" s="250"/>
    </row>
    <row r="6973" spans="2:6" x14ac:dyDescent="0.35">
      <c r="B6973" s="84">
        <v>6928</v>
      </c>
      <c r="C6973" s="113">
        <v>81.130199697212305</v>
      </c>
      <c r="D6973" s="250"/>
      <c r="F6973" s="250"/>
    </row>
    <row r="6974" spans="2:6" x14ac:dyDescent="0.35">
      <c r="B6974" s="84">
        <v>6929</v>
      </c>
      <c r="C6974" s="113">
        <v>94.440897375564575</v>
      </c>
      <c r="D6974" s="250"/>
      <c r="F6974" s="250"/>
    </row>
    <row r="6975" spans="2:6" x14ac:dyDescent="0.35">
      <c r="B6975" s="84">
        <v>6930</v>
      </c>
      <c r="C6975" s="113">
        <v>113.11521899386192</v>
      </c>
      <c r="D6975" s="250"/>
      <c r="F6975" s="250"/>
    </row>
    <row r="6976" spans="2:6" x14ac:dyDescent="0.35">
      <c r="B6976" s="84">
        <v>6931</v>
      </c>
      <c r="C6976" s="113">
        <v>84.079654336619157</v>
      </c>
      <c r="D6976" s="250"/>
      <c r="F6976" s="250"/>
    </row>
    <row r="6977" spans="2:6" x14ac:dyDescent="0.35">
      <c r="B6977" s="84">
        <v>6932</v>
      </c>
      <c r="C6977" s="113">
        <v>75.610426605295899</v>
      </c>
      <c r="D6977" s="250"/>
      <c r="F6977" s="250"/>
    </row>
    <row r="6978" spans="2:6" x14ac:dyDescent="0.35">
      <c r="B6978" s="84">
        <v>6933</v>
      </c>
      <c r="C6978" s="113">
        <v>71.603348281619063</v>
      </c>
      <c r="D6978" s="250"/>
      <c r="F6978" s="250"/>
    </row>
    <row r="6979" spans="2:6" x14ac:dyDescent="0.35">
      <c r="B6979" s="84">
        <v>6934</v>
      </c>
      <c r="C6979" s="113">
        <v>68.537252248803625</v>
      </c>
      <c r="D6979" s="250"/>
      <c r="F6979" s="250"/>
    </row>
    <row r="6980" spans="2:6" x14ac:dyDescent="0.35">
      <c r="B6980" s="84">
        <v>6935</v>
      </c>
      <c r="C6980" s="113">
        <v>61.890219461938088</v>
      </c>
      <c r="D6980" s="250"/>
      <c r="F6980" s="250"/>
    </row>
    <row r="6981" spans="2:6" x14ac:dyDescent="0.35">
      <c r="B6981" s="84">
        <v>6936</v>
      </c>
      <c r="C6981" s="113">
        <v>58.134384832137158</v>
      </c>
      <c r="D6981" s="250"/>
      <c r="F6981" s="250"/>
    </row>
    <row r="6982" spans="2:6" x14ac:dyDescent="0.35">
      <c r="B6982" s="84">
        <v>6937</v>
      </c>
      <c r="C6982" s="113">
        <v>57.348370786478242</v>
      </c>
      <c r="D6982" s="250"/>
      <c r="F6982" s="250"/>
    </row>
    <row r="6983" spans="2:6" x14ac:dyDescent="0.35">
      <c r="B6983" s="84">
        <v>6938</v>
      </c>
      <c r="C6983" s="113">
        <v>54.962771694140763</v>
      </c>
      <c r="D6983" s="250"/>
      <c r="F6983" s="250"/>
    </row>
    <row r="6984" spans="2:6" x14ac:dyDescent="0.35">
      <c r="B6984" s="84">
        <v>6939</v>
      </c>
      <c r="C6984" s="113">
        <v>51.980114714848256</v>
      </c>
      <c r="D6984" s="250"/>
      <c r="F6984" s="250"/>
    </row>
    <row r="6985" spans="2:6" x14ac:dyDescent="0.35">
      <c r="B6985" s="84">
        <v>6940</v>
      </c>
      <c r="C6985" s="113">
        <v>54.461586137490485</v>
      </c>
      <c r="D6985" s="250"/>
      <c r="F6985" s="250"/>
    </row>
    <row r="6986" spans="2:6" x14ac:dyDescent="0.35">
      <c r="B6986" s="84">
        <v>6941</v>
      </c>
      <c r="C6986" s="113">
        <v>56.310695048444153</v>
      </c>
      <c r="D6986" s="250"/>
      <c r="F6986" s="250"/>
    </row>
    <row r="6987" spans="2:6" x14ac:dyDescent="0.35">
      <c r="B6987" s="84">
        <v>6942</v>
      </c>
      <c r="C6987" s="113">
        <v>55.196904185636576</v>
      </c>
      <c r="D6987" s="250"/>
      <c r="F6987" s="250"/>
    </row>
    <row r="6988" spans="2:6" x14ac:dyDescent="0.35">
      <c r="B6988" s="84">
        <v>6943</v>
      </c>
      <c r="C6988" s="113">
        <v>54.015971918617574</v>
      </c>
      <c r="D6988" s="250"/>
      <c r="F6988" s="250"/>
    </row>
    <row r="6989" spans="2:6" x14ac:dyDescent="0.35">
      <c r="B6989" s="84">
        <v>6944</v>
      </c>
      <c r="C6989" s="113">
        <v>50.83817356196451</v>
      </c>
      <c r="D6989" s="250"/>
      <c r="F6989" s="250"/>
    </row>
    <row r="6990" spans="2:6" x14ac:dyDescent="0.35">
      <c r="B6990" s="84">
        <v>6945</v>
      </c>
      <c r="C6990" s="113">
        <v>51.245673424718696</v>
      </c>
      <c r="D6990" s="250"/>
      <c r="F6990" s="250"/>
    </row>
    <row r="6991" spans="2:6" x14ac:dyDescent="0.35">
      <c r="B6991" s="84">
        <v>6946</v>
      </c>
      <c r="C6991" s="113">
        <v>53.691245797195904</v>
      </c>
      <c r="D6991" s="250"/>
      <c r="F6991" s="250"/>
    </row>
    <row r="6992" spans="2:6" x14ac:dyDescent="0.35">
      <c r="B6992" s="84">
        <v>6947</v>
      </c>
      <c r="C6992" s="113">
        <v>56.728696063582362</v>
      </c>
      <c r="D6992" s="250"/>
      <c r="F6992" s="250"/>
    </row>
    <row r="6993" spans="2:6" x14ac:dyDescent="0.35">
      <c r="B6993" s="84">
        <v>6948</v>
      </c>
      <c r="C6993" s="113">
        <v>56.778394275549438</v>
      </c>
      <c r="D6993" s="250"/>
      <c r="F6993" s="250"/>
    </row>
    <row r="6994" spans="2:6" x14ac:dyDescent="0.35">
      <c r="B6994" s="84">
        <v>6949</v>
      </c>
      <c r="C6994" s="113">
        <v>56.911142212085096</v>
      </c>
      <c r="D6994" s="250"/>
      <c r="F6994" s="250"/>
    </row>
    <row r="6995" spans="2:6" x14ac:dyDescent="0.35">
      <c r="B6995" s="84">
        <v>6950</v>
      </c>
      <c r="C6995" s="113">
        <v>57.475167028633905</v>
      </c>
      <c r="D6995" s="250"/>
      <c r="F6995" s="250"/>
    </row>
    <row r="6996" spans="2:6" x14ac:dyDescent="0.35">
      <c r="B6996" s="84">
        <v>6951</v>
      </c>
      <c r="C6996" s="113">
        <v>59.824421251732922</v>
      </c>
      <c r="D6996" s="250"/>
      <c r="F6996" s="250"/>
    </row>
    <row r="6997" spans="2:6" x14ac:dyDescent="0.35">
      <c r="B6997" s="84">
        <v>6952</v>
      </c>
      <c r="C6997" s="113">
        <v>62.758738705758816</v>
      </c>
      <c r="D6997" s="250"/>
      <c r="F6997" s="250"/>
    </row>
    <row r="6998" spans="2:6" x14ac:dyDescent="0.35">
      <c r="B6998" s="84">
        <v>6953</v>
      </c>
      <c r="C6998" s="113">
        <v>71.213256592215075</v>
      </c>
      <c r="D6998" s="250"/>
      <c r="F6998" s="250"/>
    </row>
    <row r="6999" spans="2:6" x14ac:dyDescent="0.35">
      <c r="B6999" s="84">
        <v>6954</v>
      </c>
      <c r="C6999" s="113">
        <v>91.071716128965477</v>
      </c>
      <c r="D6999" s="250"/>
      <c r="F6999" s="250"/>
    </row>
    <row r="7000" spans="2:6" x14ac:dyDescent="0.35">
      <c r="B7000" s="84">
        <v>6955</v>
      </c>
      <c r="C7000" s="113">
        <v>81.285366530664433</v>
      </c>
      <c r="D7000" s="250"/>
      <c r="F7000" s="250"/>
    </row>
    <row r="7001" spans="2:6" x14ac:dyDescent="0.35">
      <c r="B7001" s="84">
        <v>6956</v>
      </c>
      <c r="C7001" s="113">
        <v>70.813477061750206</v>
      </c>
      <c r="D7001" s="250"/>
      <c r="F7001" s="250"/>
    </row>
    <row r="7002" spans="2:6" x14ac:dyDescent="0.35">
      <c r="B7002" s="84">
        <v>6957</v>
      </c>
      <c r="C7002" s="113">
        <v>65.265180971142783</v>
      </c>
      <c r="D7002" s="250"/>
      <c r="F7002" s="250"/>
    </row>
    <row r="7003" spans="2:6" x14ac:dyDescent="0.35">
      <c r="B7003" s="84">
        <v>6958</v>
      </c>
      <c r="C7003" s="113">
        <v>62.086950826575986</v>
      </c>
      <c r="D7003" s="250"/>
      <c r="F7003" s="250"/>
    </row>
    <row r="7004" spans="2:6" x14ac:dyDescent="0.35">
      <c r="B7004" s="84">
        <v>6959</v>
      </c>
      <c r="C7004" s="113">
        <v>57.909309888405943</v>
      </c>
      <c r="D7004" s="250"/>
      <c r="F7004" s="250"/>
    </row>
    <row r="7005" spans="2:6" x14ac:dyDescent="0.35">
      <c r="B7005" s="84">
        <v>6960</v>
      </c>
      <c r="C7005" s="113">
        <v>54.181668007640596</v>
      </c>
      <c r="D7005" s="250"/>
      <c r="F7005" s="250"/>
    </row>
    <row r="7006" spans="2:6" x14ac:dyDescent="0.35">
      <c r="B7006" s="84">
        <v>6961</v>
      </c>
      <c r="C7006" s="113">
        <v>51.768202048528167</v>
      </c>
      <c r="D7006" s="250"/>
      <c r="F7006" s="250"/>
    </row>
    <row r="7007" spans="2:6" x14ac:dyDescent="0.35">
      <c r="B7007" s="84">
        <v>6962</v>
      </c>
      <c r="C7007" s="113">
        <v>54.600490623137844</v>
      </c>
      <c r="D7007" s="250"/>
      <c r="F7007" s="250"/>
    </row>
    <row r="7008" spans="2:6" x14ac:dyDescent="0.35">
      <c r="B7008" s="84">
        <v>6963</v>
      </c>
      <c r="C7008" s="113">
        <v>52.614345420749956</v>
      </c>
      <c r="D7008" s="250"/>
      <c r="F7008" s="250"/>
    </row>
    <row r="7009" spans="2:6" x14ac:dyDescent="0.35">
      <c r="B7009" s="84">
        <v>6964</v>
      </c>
      <c r="C7009" s="113">
        <v>53.79871686347964</v>
      </c>
      <c r="D7009" s="250"/>
      <c r="F7009" s="250"/>
    </row>
    <row r="7010" spans="2:6" x14ac:dyDescent="0.35">
      <c r="B7010" s="84">
        <v>6965</v>
      </c>
      <c r="C7010" s="113">
        <v>54.883246063201526</v>
      </c>
      <c r="D7010" s="250"/>
      <c r="F7010" s="250"/>
    </row>
    <row r="7011" spans="2:6" x14ac:dyDescent="0.35">
      <c r="B7011" s="84">
        <v>6966</v>
      </c>
      <c r="C7011" s="113">
        <v>54.177379652742097</v>
      </c>
      <c r="D7011" s="250"/>
      <c r="F7011" s="250"/>
    </row>
    <row r="7012" spans="2:6" x14ac:dyDescent="0.35">
      <c r="B7012" s="84">
        <v>6967</v>
      </c>
      <c r="C7012" s="113">
        <v>53.396856602259035</v>
      </c>
      <c r="D7012" s="250"/>
      <c r="F7012" s="250"/>
    </row>
    <row r="7013" spans="2:6" x14ac:dyDescent="0.35">
      <c r="B7013" s="84">
        <v>6968</v>
      </c>
      <c r="C7013" s="113">
        <v>49.300628495021272</v>
      </c>
      <c r="D7013" s="250"/>
      <c r="F7013" s="250"/>
    </row>
    <row r="7014" spans="2:6" x14ac:dyDescent="0.35">
      <c r="B7014" s="84">
        <v>6969</v>
      </c>
      <c r="C7014" s="113">
        <v>47.419569217125797</v>
      </c>
      <c r="D7014" s="250"/>
      <c r="F7014" s="250"/>
    </row>
    <row r="7015" spans="2:6" x14ac:dyDescent="0.35">
      <c r="B7015" s="84">
        <v>6970</v>
      </c>
      <c r="C7015" s="113">
        <v>51.141372990974915</v>
      </c>
      <c r="D7015" s="250"/>
      <c r="F7015" s="250"/>
    </row>
    <row r="7016" spans="2:6" x14ac:dyDescent="0.35">
      <c r="B7016" s="84">
        <v>6971</v>
      </c>
      <c r="C7016" s="113">
        <v>53.852971973515871</v>
      </c>
      <c r="D7016" s="250"/>
      <c r="F7016" s="250"/>
    </row>
    <row r="7017" spans="2:6" x14ac:dyDescent="0.35">
      <c r="B7017" s="84">
        <v>6972</v>
      </c>
      <c r="C7017" s="113">
        <v>54.109084416561814</v>
      </c>
      <c r="D7017" s="250"/>
      <c r="F7017" s="250"/>
    </row>
    <row r="7018" spans="2:6" x14ac:dyDescent="0.35">
      <c r="B7018" s="84">
        <v>6973</v>
      </c>
      <c r="C7018" s="113">
        <v>53.846900342322968</v>
      </c>
      <c r="D7018" s="250"/>
      <c r="F7018" s="250"/>
    </row>
    <row r="7019" spans="2:6" x14ac:dyDescent="0.35">
      <c r="B7019" s="84">
        <v>6974</v>
      </c>
      <c r="C7019" s="113">
        <v>54.653705488668997</v>
      </c>
      <c r="D7019" s="250"/>
      <c r="F7019" s="250"/>
    </row>
    <row r="7020" spans="2:6" x14ac:dyDescent="0.35">
      <c r="B7020" s="84">
        <v>6975</v>
      </c>
      <c r="C7020" s="113">
        <v>57.808024040779017</v>
      </c>
      <c r="D7020" s="250"/>
      <c r="F7020" s="250"/>
    </row>
    <row r="7021" spans="2:6" x14ac:dyDescent="0.35">
      <c r="B7021" s="84">
        <v>6976</v>
      </c>
      <c r="C7021" s="113">
        <v>60.291533493471931</v>
      </c>
      <c r="D7021" s="250"/>
      <c r="F7021" s="250"/>
    </row>
    <row r="7022" spans="2:6" x14ac:dyDescent="0.35">
      <c r="B7022" s="84">
        <v>6977</v>
      </c>
      <c r="C7022" s="113">
        <v>73.91821074761134</v>
      </c>
      <c r="D7022" s="250"/>
      <c r="F7022" s="250"/>
    </row>
    <row r="7023" spans="2:6" x14ac:dyDescent="0.35">
      <c r="B7023" s="84">
        <v>6978</v>
      </c>
      <c r="C7023" s="113">
        <v>89.713857378164533</v>
      </c>
      <c r="D7023" s="250"/>
      <c r="F7023" s="250"/>
    </row>
    <row r="7024" spans="2:6" x14ac:dyDescent="0.35">
      <c r="B7024" s="84">
        <v>6979</v>
      </c>
      <c r="C7024" s="113">
        <v>83.400141150527077</v>
      </c>
      <c r="D7024" s="250"/>
      <c r="F7024" s="250"/>
    </row>
    <row r="7025" spans="2:6" x14ac:dyDescent="0.35">
      <c r="B7025" s="84">
        <v>6980</v>
      </c>
      <c r="C7025" s="113">
        <v>74.335405284266642</v>
      </c>
      <c r="D7025" s="250"/>
      <c r="F7025" s="250"/>
    </row>
    <row r="7026" spans="2:6" x14ac:dyDescent="0.35">
      <c r="B7026" s="84">
        <v>6981</v>
      </c>
      <c r="C7026" s="113">
        <v>66.955238620218182</v>
      </c>
      <c r="D7026" s="250"/>
      <c r="F7026" s="250"/>
    </row>
    <row r="7027" spans="2:6" x14ac:dyDescent="0.35">
      <c r="B7027" s="84">
        <v>6982</v>
      </c>
      <c r="C7027" s="113">
        <v>60.552250509911921</v>
      </c>
      <c r="D7027" s="250"/>
      <c r="F7027" s="250"/>
    </row>
    <row r="7028" spans="2:6" x14ac:dyDescent="0.35">
      <c r="B7028" s="84">
        <v>6983</v>
      </c>
      <c r="C7028" s="113">
        <v>55.484733471347553</v>
      </c>
      <c r="D7028" s="250"/>
      <c r="F7028" s="250"/>
    </row>
    <row r="7029" spans="2:6" x14ac:dyDescent="0.35">
      <c r="B7029" s="84">
        <v>6984</v>
      </c>
      <c r="C7029" s="113">
        <v>48.703825361822595</v>
      </c>
      <c r="D7029" s="250"/>
      <c r="F7029" s="250"/>
    </row>
    <row r="7030" spans="2:6" x14ac:dyDescent="0.35">
      <c r="B7030" s="84">
        <v>6985</v>
      </c>
      <c r="C7030" s="113">
        <v>53.004195564317143</v>
      </c>
      <c r="D7030" s="250"/>
      <c r="F7030" s="250"/>
    </row>
    <row r="7031" spans="2:6" x14ac:dyDescent="0.35">
      <c r="B7031" s="84">
        <v>6986</v>
      </c>
      <c r="C7031" s="113">
        <v>52.532255137472156</v>
      </c>
      <c r="D7031" s="250"/>
      <c r="F7031" s="250"/>
    </row>
    <row r="7032" spans="2:6" x14ac:dyDescent="0.35">
      <c r="B7032" s="84">
        <v>6987</v>
      </c>
      <c r="C7032" s="113">
        <v>52.537206856012297</v>
      </c>
      <c r="D7032" s="250"/>
      <c r="F7032" s="250"/>
    </row>
    <row r="7033" spans="2:6" x14ac:dyDescent="0.35">
      <c r="B7033" s="84">
        <v>6988</v>
      </c>
      <c r="C7033" s="113">
        <v>56.024605040576986</v>
      </c>
      <c r="D7033" s="250"/>
      <c r="F7033" s="250"/>
    </row>
    <row r="7034" spans="2:6" x14ac:dyDescent="0.35">
      <c r="B7034" s="84">
        <v>6989</v>
      </c>
      <c r="C7034" s="113">
        <v>61.582608296560373</v>
      </c>
      <c r="D7034" s="250"/>
      <c r="F7034" s="250"/>
    </row>
    <row r="7035" spans="2:6" x14ac:dyDescent="0.35">
      <c r="B7035" s="84">
        <v>6990</v>
      </c>
      <c r="C7035" s="113">
        <v>69.328297636608454</v>
      </c>
      <c r="D7035" s="250"/>
      <c r="F7035" s="250"/>
    </row>
    <row r="7036" spans="2:6" x14ac:dyDescent="0.35">
      <c r="B7036" s="84">
        <v>6991</v>
      </c>
      <c r="C7036" s="113">
        <v>71.713313696454918</v>
      </c>
      <c r="D7036" s="250"/>
      <c r="F7036" s="250"/>
    </row>
    <row r="7037" spans="2:6" x14ac:dyDescent="0.35">
      <c r="B7037" s="84">
        <v>6992</v>
      </c>
      <c r="C7037" s="113">
        <v>69.439641887146806</v>
      </c>
      <c r="D7037" s="250"/>
      <c r="F7037" s="250"/>
    </row>
    <row r="7038" spans="2:6" x14ac:dyDescent="0.35">
      <c r="B7038" s="84">
        <v>6993</v>
      </c>
      <c r="C7038" s="113">
        <v>60.72882853113375</v>
      </c>
      <c r="D7038" s="250"/>
      <c r="F7038" s="250"/>
    </row>
    <row r="7039" spans="2:6" x14ac:dyDescent="0.35">
      <c r="B7039" s="84">
        <v>6994</v>
      </c>
      <c r="C7039" s="113">
        <v>61.911294290746596</v>
      </c>
      <c r="D7039" s="250"/>
      <c r="F7039" s="250"/>
    </row>
    <row r="7040" spans="2:6" x14ac:dyDescent="0.35">
      <c r="B7040" s="84">
        <v>6995</v>
      </c>
      <c r="C7040" s="113">
        <v>62.97859788599348</v>
      </c>
      <c r="D7040" s="250"/>
      <c r="F7040" s="250"/>
    </row>
    <row r="7041" spans="2:6" x14ac:dyDescent="0.35">
      <c r="B7041" s="84">
        <v>6996</v>
      </c>
      <c r="C7041" s="113">
        <v>63.823536924367403</v>
      </c>
      <c r="D7041" s="250"/>
      <c r="F7041" s="250"/>
    </row>
    <row r="7042" spans="2:6" x14ac:dyDescent="0.35">
      <c r="B7042" s="84">
        <v>6997</v>
      </c>
      <c r="C7042" s="113">
        <v>62.711181945953861</v>
      </c>
      <c r="D7042" s="250"/>
      <c r="F7042" s="250"/>
    </row>
    <row r="7043" spans="2:6" x14ac:dyDescent="0.35">
      <c r="B7043" s="84">
        <v>6998</v>
      </c>
      <c r="C7043" s="113">
        <v>64.079499122923991</v>
      </c>
      <c r="D7043" s="250"/>
      <c r="F7043" s="250"/>
    </row>
    <row r="7044" spans="2:6" x14ac:dyDescent="0.35">
      <c r="B7044" s="84">
        <v>6999</v>
      </c>
      <c r="C7044" s="113">
        <v>67.817236760226379</v>
      </c>
      <c r="D7044" s="250"/>
      <c r="F7044" s="250"/>
    </row>
    <row r="7045" spans="2:6" x14ac:dyDescent="0.35">
      <c r="B7045" s="84">
        <v>7000</v>
      </c>
      <c r="C7045" s="113">
        <v>70.571942572950974</v>
      </c>
      <c r="D7045" s="250"/>
      <c r="F7045" s="250"/>
    </row>
    <row r="7046" spans="2:6" x14ac:dyDescent="0.35">
      <c r="B7046" s="84">
        <v>7001</v>
      </c>
      <c r="C7046" s="113">
        <v>84.025625211200023</v>
      </c>
      <c r="D7046" s="250"/>
      <c r="F7046" s="250"/>
    </row>
    <row r="7047" spans="2:6" x14ac:dyDescent="0.35">
      <c r="B7047" s="84">
        <v>7002</v>
      </c>
      <c r="C7047" s="113">
        <v>105.97958007134092</v>
      </c>
      <c r="D7047" s="250"/>
      <c r="F7047" s="250"/>
    </row>
    <row r="7048" spans="2:6" x14ac:dyDescent="0.35">
      <c r="B7048" s="84">
        <v>7003</v>
      </c>
      <c r="C7048" s="113">
        <v>91.257260609278461</v>
      </c>
      <c r="D7048" s="250"/>
      <c r="F7048" s="250"/>
    </row>
    <row r="7049" spans="2:6" x14ac:dyDescent="0.35">
      <c r="B7049" s="84">
        <v>7004</v>
      </c>
      <c r="C7049" s="113">
        <v>81.342551486278637</v>
      </c>
      <c r="D7049" s="250"/>
      <c r="F7049" s="250"/>
    </row>
    <row r="7050" spans="2:6" x14ac:dyDescent="0.35">
      <c r="B7050" s="84">
        <v>7005</v>
      </c>
      <c r="C7050" s="113">
        <v>73.541795812482448</v>
      </c>
      <c r="D7050" s="250"/>
      <c r="F7050" s="250"/>
    </row>
    <row r="7051" spans="2:6" x14ac:dyDescent="0.35">
      <c r="B7051" s="84">
        <v>7006</v>
      </c>
      <c r="C7051" s="113">
        <v>70.001079808633207</v>
      </c>
      <c r="D7051" s="250"/>
      <c r="F7051" s="250"/>
    </row>
    <row r="7052" spans="2:6" x14ac:dyDescent="0.35">
      <c r="B7052" s="84">
        <v>7007</v>
      </c>
      <c r="C7052" s="113">
        <v>62.530027719548173</v>
      </c>
      <c r="D7052" s="250"/>
      <c r="F7052" s="250"/>
    </row>
    <row r="7053" spans="2:6" x14ac:dyDescent="0.35">
      <c r="B7053" s="84">
        <v>7008</v>
      </c>
      <c r="C7053" s="113">
        <v>54.245733185266687</v>
      </c>
      <c r="D7053" s="250"/>
      <c r="F7053" s="250"/>
    </row>
    <row r="7054" spans="2:6" x14ac:dyDescent="0.35">
      <c r="B7054" s="84">
        <v>7009</v>
      </c>
      <c r="C7054" s="113">
        <v>53.068822148405474</v>
      </c>
      <c r="D7054" s="250"/>
      <c r="F7054" s="250"/>
    </row>
    <row r="7055" spans="2:6" x14ac:dyDescent="0.35">
      <c r="B7055" s="84">
        <v>7010</v>
      </c>
      <c r="C7055" s="113">
        <v>51.326860719073373</v>
      </c>
      <c r="D7055" s="250"/>
      <c r="F7055" s="250"/>
    </row>
    <row r="7056" spans="2:6" x14ac:dyDescent="0.35">
      <c r="B7056" s="84">
        <v>7011</v>
      </c>
      <c r="C7056" s="113">
        <v>51.096525459574927</v>
      </c>
      <c r="D7056" s="250"/>
      <c r="F7056" s="250"/>
    </row>
    <row r="7057" spans="2:6" x14ac:dyDescent="0.35">
      <c r="B7057" s="84">
        <v>7012</v>
      </c>
      <c r="C7057" s="113">
        <v>54.053598369622769</v>
      </c>
      <c r="D7057" s="250"/>
      <c r="F7057" s="250"/>
    </row>
    <row r="7058" spans="2:6" x14ac:dyDescent="0.35">
      <c r="B7058" s="84">
        <v>7013</v>
      </c>
      <c r="C7058" s="113">
        <v>61.601614062653418</v>
      </c>
      <c r="D7058" s="250"/>
      <c r="F7058" s="250"/>
    </row>
    <row r="7059" spans="2:6" x14ac:dyDescent="0.35">
      <c r="B7059" s="84">
        <v>7014</v>
      </c>
      <c r="C7059" s="113">
        <v>69.077910146305641</v>
      </c>
      <c r="D7059" s="250"/>
      <c r="F7059" s="250"/>
    </row>
    <row r="7060" spans="2:6" x14ac:dyDescent="0.35">
      <c r="B7060" s="84">
        <v>7015</v>
      </c>
      <c r="C7060" s="113">
        <v>72.27073876947739</v>
      </c>
      <c r="D7060" s="250"/>
      <c r="F7060" s="250"/>
    </row>
    <row r="7061" spans="2:6" x14ac:dyDescent="0.35">
      <c r="B7061" s="84">
        <v>7016</v>
      </c>
      <c r="C7061" s="113">
        <v>62.984934716014529</v>
      </c>
      <c r="D7061" s="250"/>
      <c r="F7061" s="250"/>
    </row>
    <row r="7062" spans="2:6" x14ac:dyDescent="0.35">
      <c r="B7062" s="84">
        <v>7017</v>
      </c>
      <c r="C7062" s="113">
        <v>59.226745975790962</v>
      </c>
      <c r="D7062" s="250"/>
      <c r="F7062" s="250"/>
    </row>
    <row r="7063" spans="2:6" x14ac:dyDescent="0.35">
      <c r="B7063" s="84">
        <v>7018</v>
      </c>
      <c r="C7063" s="113">
        <v>59.454087511948153</v>
      </c>
      <c r="D7063" s="250"/>
      <c r="F7063" s="250"/>
    </row>
    <row r="7064" spans="2:6" x14ac:dyDescent="0.35">
      <c r="B7064" s="84">
        <v>7019</v>
      </c>
      <c r="C7064" s="113">
        <v>60.321019896186861</v>
      </c>
      <c r="D7064" s="250"/>
      <c r="F7064" s="250"/>
    </row>
    <row r="7065" spans="2:6" x14ac:dyDescent="0.35">
      <c r="B7065" s="84">
        <v>7020</v>
      </c>
      <c r="C7065" s="113">
        <v>60.244067598483205</v>
      </c>
      <c r="D7065" s="250"/>
      <c r="F7065" s="250"/>
    </row>
    <row r="7066" spans="2:6" x14ac:dyDescent="0.35">
      <c r="B7066" s="84">
        <v>7021</v>
      </c>
      <c r="C7066" s="113">
        <v>60.930492073077552</v>
      </c>
      <c r="D7066" s="250"/>
      <c r="F7066" s="250"/>
    </row>
    <row r="7067" spans="2:6" x14ac:dyDescent="0.35">
      <c r="B7067" s="84">
        <v>7022</v>
      </c>
      <c r="C7067" s="113">
        <v>65.612267143800779</v>
      </c>
      <c r="D7067" s="250"/>
      <c r="F7067" s="250"/>
    </row>
    <row r="7068" spans="2:6" x14ac:dyDescent="0.35">
      <c r="B7068" s="84">
        <v>7023</v>
      </c>
      <c r="C7068" s="113">
        <v>69.779938269830225</v>
      </c>
      <c r="D7068" s="250"/>
      <c r="F7068" s="250"/>
    </row>
    <row r="7069" spans="2:6" x14ac:dyDescent="0.35">
      <c r="B7069" s="84">
        <v>7024</v>
      </c>
      <c r="C7069" s="113">
        <v>73.874444611777008</v>
      </c>
      <c r="D7069" s="250"/>
      <c r="F7069" s="250"/>
    </row>
    <row r="7070" spans="2:6" x14ac:dyDescent="0.35">
      <c r="B7070" s="84">
        <v>7025</v>
      </c>
      <c r="C7070" s="113">
        <v>87.008317248744547</v>
      </c>
      <c r="D7070" s="250"/>
      <c r="F7070" s="250"/>
    </row>
    <row r="7071" spans="2:6" x14ac:dyDescent="0.35">
      <c r="B7071" s="84">
        <v>7026</v>
      </c>
      <c r="C7071" s="113">
        <v>110.10553551954551</v>
      </c>
      <c r="D7071" s="250"/>
      <c r="F7071" s="250"/>
    </row>
    <row r="7072" spans="2:6" x14ac:dyDescent="0.35">
      <c r="B7072" s="84">
        <v>7027</v>
      </c>
      <c r="C7072" s="113">
        <v>93.039955924798889</v>
      </c>
      <c r="D7072" s="250"/>
      <c r="F7072" s="250"/>
    </row>
    <row r="7073" spans="2:6" x14ac:dyDescent="0.35">
      <c r="B7073" s="84">
        <v>7028</v>
      </c>
      <c r="C7073" s="113">
        <v>81.678570389488399</v>
      </c>
      <c r="D7073" s="250"/>
      <c r="F7073" s="250"/>
    </row>
    <row r="7074" spans="2:6" x14ac:dyDescent="0.35">
      <c r="B7074" s="84">
        <v>7029</v>
      </c>
      <c r="C7074" s="113">
        <v>74.625891954031133</v>
      </c>
      <c r="D7074" s="250"/>
      <c r="F7074" s="250"/>
    </row>
    <row r="7075" spans="2:6" x14ac:dyDescent="0.35">
      <c r="B7075" s="84">
        <v>7030</v>
      </c>
      <c r="C7075" s="113">
        <v>68.377570982899613</v>
      </c>
      <c r="D7075" s="250"/>
      <c r="F7075" s="250"/>
    </row>
    <row r="7076" spans="2:6" x14ac:dyDescent="0.35">
      <c r="B7076" s="84">
        <v>7031</v>
      </c>
      <c r="C7076" s="113">
        <v>63.849236252468415</v>
      </c>
      <c r="D7076" s="250"/>
      <c r="F7076" s="250"/>
    </row>
    <row r="7077" spans="2:6" x14ac:dyDescent="0.35">
      <c r="B7077" s="84">
        <v>7032</v>
      </c>
      <c r="C7077" s="113">
        <v>55.044763945001499</v>
      </c>
      <c r="D7077" s="250"/>
      <c r="F7077" s="250"/>
    </row>
    <row r="7078" spans="2:6" x14ac:dyDescent="0.35">
      <c r="B7078" s="84">
        <v>7033</v>
      </c>
      <c r="C7078" s="113">
        <v>56.0263754793964</v>
      </c>
      <c r="D7078" s="250"/>
      <c r="F7078" s="250"/>
    </row>
    <row r="7079" spans="2:6" x14ac:dyDescent="0.35">
      <c r="B7079" s="84">
        <v>7034</v>
      </c>
      <c r="C7079" s="113">
        <v>53.59426913260711</v>
      </c>
      <c r="D7079" s="250"/>
      <c r="F7079" s="250"/>
    </row>
    <row r="7080" spans="2:6" x14ac:dyDescent="0.35">
      <c r="B7080" s="84">
        <v>7035</v>
      </c>
      <c r="C7080" s="113">
        <v>52.309169342713474</v>
      </c>
      <c r="D7080" s="250"/>
      <c r="F7080" s="250"/>
    </row>
    <row r="7081" spans="2:6" x14ac:dyDescent="0.35">
      <c r="B7081" s="84">
        <v>7036</v>
      </c>
      <c r="C7081" s="113">
        <v>55.323117763678624</v>
      </c>
      <c r="D7081" s="250"/>
      <c r="F7081" s="250"/>
    </row>
    <row r="7082" spans="2:6" x14ac:dyDescent="0.35">
      <c r="B7082" s="84">
        <v>7037</v>
      </c>
      <c r="C7082" s="113">
        <v>62.082677428549729</v>
      </c>
      <c r="D7082" s="250"/>
      <c r="F7082" s="250"/>
    </row>
    <row r="7083" spans="2:6" x14ac:dyDescent="0.35">
      <c r="B7083" s="84">
        <v>7038</v>
      </c>
      <c r="C7083" s="113">
        <v>70.864878961927488</v>
      </c>
      <c r="D7083" s="250"/>
      <c r="F7083" s="250"/>
    </row>
    <row r="7084" spans="2:6" x14ac:dyDescent="0.35">
      <c r="B7084" s="84">
        <v>7039</v>
      </c>
      <c r="C7084" s="113">
        <v>74.926300408533749</v>
      </c>
      <c r="D7084" s="250"/>
      <c r="F7084" s="250"/>
    </row>
    <row r="7085" spans="2:6" x14ac:dyDescent="0.35">
      <c r="B7085" s="84">
        <v>7040</v>
      </c>
      <c r="C7085" s="113">
        <v>66.404675716848246</v>
      </c>
      <c r="D7085" s="250"/>
      <c r="F7085" s="250"/>
    </row>
    <row r="7086" spans="2:6" x14ac:dyDescent="0.35">
      <c r="B7086" s="84">
        <v>7041</v>
      </c>
      <c r="C7086" s="113">
        <v>60.64183923621151</v>
      </c>
      <c r="D7086" s="250"/>
      <c r="F7086" s="250"/>
    </row>
    <row r="7087" spans="2:6" x14ac:dyDescent="0.35">
      <c r="B7087" s="84">
        <v>7042</v>
      </c>
      <c r="C7087" s="113">
        <v>63.787913041914379</v>
      </c>
      <c r="D7087" s="250"/>
      <c r="F7087" s="250"/>
    </row>
    <row r="7088" spans="2:6" x14ac:dyDescent="0.35">
      <c r="B7088" s="84">
        <v>7043</v>
      </c>
      <c r="C7088" s="113">
        <v>64.587350265639799</v>
      </c>
      <c r="D7088" s="250"/>
      <c r="F7088" s="250"/>
    </row>
    <row r="7089" spans="2:6" x14ac:dyDescent="0.35">
      <c r="B7089" s="84">
        <v>7044</v>
      </c>
      <c r="C7089" s="113">
        <v>64.301078598708116</v>
      </c>
      <c r="D7089" s="250"/>
      <c r="F7089" s="250"/>
    </row>
    <row r="7090" spans="2:6" x14ac:dyDescent="0.35">
      <c r="B7090" s="84">
        <v>7045</v>
      </c>
      <c r="C7090" s="113">
        <v>65.880638498495145</v>
      </c>
      <c r="D7090" s="250"/>
      <c r="F7090" s="250"/>
    </row>
    <row r="7091" spans="2:6" x14ac:dyDescent="0.35">
      <c r="B7091" s="84">
        <v>7046</v>
      </c>
      <c r="C7091" s="113">
        <v>71.110347201219582</v>
      </c>
      <c r="D7091" s="250"/>
      <c r="F7091" s="250"/>
    </row>
    <row r="7092" spans="2:6" x14ac:dyDescent="0.35">
      <c r="B7092" s="84">
        <v>7047</v>
      </c>
      <c r="C7092" s="113">
        <v>73.038656125112112</v>
      </c>
      <c r="D7092" s="250"/>
      <c r="F7092" s="250"/>
    </row>
    <row r="7093" spans="2:6" x14ac:dyDescent="0.35">
      <c r="B7093" s="84">
        <v>7048</v>
      </c>
      <c r="C7093" s="113">
        <v>74.832295232838021</v>
      </c>
      <c r="D7093" s="250"/>
      <c r="F7093" s="250"/>
    </row>
    <row r="7094" spans="2:6" x14ac:dyDescent="0.35">
      <c r="B7094" s="84">
        <v>7049</v>
      </c>
      <c r="C7094" s="113">
        <v>85.581042819419778</v>
      </c>
      <c r="D7094" s="250"/>
      <c r="F7094" s="250"/>
    </row>
    <row r="7095" spans="2:6" x14ac:dyDescent="0.35">
      <c r="B7095" s="84">
        <v>7050</v>
      </c>
      <c r="C7095" s="113">
        <v>111.33172964396081</v>
      </c>
      <c r="D7095" s="250"/>
      <c r="F7095" s="250"/>
    </row>
    <row r="7096" spans="2:6" x14ac:dyDescent="0.35">
      <c r="B7096" s="84">
        <v>7051</v>
      </c>
      <c r="C7096" s="113">
        <v>94.800096613182575</v>
      </c>
      <c r="D7096" s="250"/>
      <c r="F7096" s="250"/>
    </row>
    <row r="7097" spans="2:6" x14ac:dyDescent="0.35">
      <c r="B7097" s="84">
        <v>7052</v>
      </c>
      <c r="C7097" s="113">
        <v>84.60701750802842</v>
      </c>
      <c r="D7097" s="250"/>
      <c r="F7097" s="250"/>
    </row>
    <row r="7098" spans="2:6" x14ac:dyDescent="0.35">
      <c r="B7098" s="84">
        <v>7053</v>
      </c>
      <c r="C7098" s="113">
        <v>76.721055010097103</v>
      </c>
      <c r="D7098" s="250"/>
      <c r="F7098" s="250"/>
    </row>
    <row r="7099" spans="2:6" x14ac:dyDescent="0.35">
      <c r="B7099" s="84">
        <v>7054</v>
      </c>
      <c r="C7099" s="113">
        <v>71.800639683874792</v>
      </c>
      <c r="D7099" s="250"/>
      <c r="F7099" s="250"/>
    </row>
    <row r="7100" spans="2:6" x14ac:dyDescent="0.35">
      <c r="B7100" s="84">
        <v>7055</v>
      </c>
      <c r="C7100" s="113">
        <v>63.236164652182524</v>
      </c>
      <c r="D7100" s="250"/>
      <c r="F7100" s="250"/>
    </row>
    <row r="7101" spans="2:6" x14ac:dyDescent="0.35">
      <c r="B7101" s="84">
        <v>7056</v>
      </c>
      <c r="C7101" s="113">
        <v>56.608730372049038</v>
      </c>
      <c r="D7101" s="250"/>
      <c r="F7101" s="250"/>
    </row>
    <row r="7102" spans="2:6" x14ac:dyDescent="0.35">
      <c r="B7102" s="84">
        <v>7057</v>
      </c>
      <c r="C7102" s="113">
        <v>60.677941587061113</v>
      </c>
      <c r="D7102" s="250"/>
      <c r="F7102" s="250"/>
    </row>
    <row r="7103" spans="2:6" x14ac:dyDescent="0.35">
      <c r="B7103" s="84">
        <v>7058</v>
      </c>
      <c r="C7103" s="113">
        <v>56.746550173525058</v>
      </c>
      <c r="D7103" s="250"/>
      <c r="F7103" s="250"/>
    </row>
    <row r="7104" spans="2:6" x14ac:dyDescent="0.35">
      <c r="B7104" s="84">
        <v>7059</v>
      </c>
      <c r="C7104" s="113">
        <v>56.251020661753699</v>
      </c>
      <c r="D7104" s="250"/>
      <c r="F7104" s="250"/>
    </row>
    <row r="7105" spans="2:6" x14ac:dyDescent="0.35">
      <c r="B7105" s="84">
        <v>7060</v>
      </c>
      <c r="C7105" s="113">
        <v>58.980684634625256</v>
      </c>
      <c r="D7105" s="250"/>
      <c r="F7105" s="250"/>
    </row>
    <row r="7106" spans="2:6" x14ac:dyDescent="0.35">
      <c r="B7106" s="84">
        <v>7061</v>
      </c>
      <c r="C7106" s="113">
        <v>66.479018310490986</v>
      </c>
      <c r="D7106" s="250"/>
      <c r="F7106" s="250"/>
    </row>
    <row r="7107" spans="2:6" x14ac:dyDescent="0.35">
      <c r="B7107" s="84">
        <v>7062</v>
      </c>
      <c r="C7107" s="113">
        <v>77.476273722151504</v>
      </c>
      <c r="D7107" s="250"/>
      <c r="F7107" s="250"/>
    </row>
    <row r="7108" spans="2:6" x14ac:dyDescent="0.35">
      <c r="B7108" s="84">
        <v>7063</v>
      </c>
      <c r="C7108" s="113">
        <v>78.552888041730611</v>
      </c>
      <c r="D7108" s="250"/>
      <c r="F7108" s="250"/>
    </row>
    <row r="7109" spans="2:6" x14ac:dyDescent="0.35">
      <c r="B7109" s="84">
        <v>7064</v>
      </c>
      <c r="C7109" s="113">
        <v>66.711174793269464</v>
      </c>
      <c r="D7109" s="250"/>
      <c r="F7109" s="250"/>
    </row>
    <row r="7110" spans="2:6" x14ac:dyDescent="0.35">
      <c r="B7110" s="84">
        <v>7065</v>
      </c>
      <c r="C7110" s="113">
        <v>60.032118234432069</v>
      </c>
      <c r="D7110" s="250"/>
      <c r="F7110" s="250"/>
    </row>
    <row r="7111" spans="2:6" x14ac:dyDescent="0.35">
      <c r="B7111" s="84">
        <v>7066</v>
      </c>
      <c r="C7111" s="113">
        <v>60.666212019615458</v>
      </c>
      <c r="D7111" s="250"/>
      <c r="F7111" s="250"/>
    </row>
    <row r="7112" spans="2:6" x14ac:dyDescent="0.35">
      <c r="B7112" s="84">
        <v>7067</v>
      </c>
      <c r="C7112" s="113">
        <v>61.283075400801984</v>
      </c>
      <c r="D7112" s="250"/>
      <c r="F7112" s="250"/>
    </row>
    <row r="7113" spans="2:6" x14ac:dyDescent="0.35">
      <c r="B7113" s="84">
        <v>7068</v>
      </c>
      <c r="C7113" s="113">
        <v>62.81434364171831</v>
      </c>
      <c r="D7113" s="250"/>
      <c r="F7113" s="250"/>
    </row>
    <row r="7114" spans="2:6" x14ac:dyDescent="0.35">
      <c r="B7114" s="84">
        <v>7069</v>
      </c>
      <c r="C7114" s="113">
        <v>63.808684646974726</v>
      </c>
      <c r="D7114" s="250"/>
      <c r="F7114" s="250"/>
    </row>
    <row r="7115" spans="2:6" x14ac:dyDescent="0.35">
      <c r="B7115" s="84">
        <v>7070</v>
      </c>
      <c r="C7115" s="113">
        <v>67.752482945928506</v>
      </c>
      <c r="D7115" s="250"/>
      <c r="F7115" s="250"/>
    </row>
    <row r="7116" spans="2:6" x14ac:dyDescent="0.35">
      <c r="B7116" s="84">
        <v>7071</v>
      </c>
      <c r="C7116" s="113">
        <v>69.111173648400111</v>
      </c>
      <c r="D7116" s="250"/>
      <c r="F7116" s="250"/>
    </row>
    <row r="7117" spans="2:6" x14ac:dyDescent="0.35">
      <c r="B7117" s="84">
        <v>7072</v>
      </c>
      <c r="C7117" s="113">
        <v>74.890196449253821</v>
      </c>
      <c r="D7117" s="250"/>
      <c r="F7117" s="250"/>
    </row>
    <row r="7118" spans="2:6" x14ac:dyDescent="0.35">
      <c r="B7118" s="84">
        <v>7073</v>
      </c>
      <c r="C7118" s="113">
        <v>83.772904694217516</v>
      </c>
      <c r="D7118" s="250"/>
      <c r="F7118" s="250"/>
    </row>
    <row r="7119" spans="2:6" x14ac:dyDescent="0.35">
      <c r="B7119" s="84">
        <v>7074</v>
      </c>
      <c r="C7119" s="113">
        <v>102.80134463154042</v>
      </c>
      <c r="D7119" s="250"/>
      <c r="F7119" s="250"/>
    </row>
    <row r="7120" spans="2:6" x14ac:dyDescent="0.35">
      <c r="B7120" s="84">
        <v>7075</v>
      </c>
      <c r="C7120" s="113">
        <v>94.680788511297223</v>
      </c>
      <c r="D7120" s="250"/>
      <c r="F7120" s="250"/>
    </row>
    <row r="7121" spans="2:6" x14ac:dyDescent="0.35">
      <c r="B7121" s="84">
        <v>7076</v>
      </c>
      <c r="C7121" s="113">
        <v>85.392440125596309</v>
      </c>
      <c r="D7121" s="250"/>
      <c r="F7121" s="250"/>
    </row>
    <row r="7122" spans="2:6" x14ac:dyDescent="0.35">
      <c r="B7122" s="84">
        <v>7077</v>
      </c>
      <c r="C7122" s="113">
        <v>76.709632503398097</v>
      </c>
      <c r="D7122" s="250"/>
      <c r="F7122" s="250"/>
    </row>
    <row r="7123" spans="2:6" x14ac:dyDescent="0.35">
      <c r="B7123" s="84">
        <v>7078</v>
      </c>
      <c r="C7123" s="113">
        <v>72.259739479257291</v>
      </c>
      <c r="D7123" s="250"/>
      <c r="F7123" s="250"/>
    </row>
    <row r="7124" spans="2:6" x14ac:dyDescent="0.35">
      <c r="B7124" s="84">
        <v>7079</v>
      </c>
      <c r="C7124" s="113">
        <v>63.569646978827713</v>
      </c>
      <c r="D7124" s="250"/>
      <c r="F7124" s="250"/>
    </row>
    <row r="7125" spans="2:6" x14ac:dyDescent="0.35">
      <c r="B7125" s="84">
        <v>7080</v>
      </c>
      <c r="C7125" s="113">
        <v>58.286526642212714</v>
      </c>
      <c r="D7125" s="250"/>
      <c r="F7125" s="250"/>
    </row>
    <row r="7126" spans="2:6" x14ac:dyDescent="0.35">
      <c r="B7126" s="84">
        <v>7081</v>
      </c>
      <c r="C7126" s="113">
        <v>57.280542778290851</v>
      </c>
      <c r="D7126" s="250"/>
      <c r="F7126" s="250"/>
    </row>
    <row r="7127" spans="2:6" x14ac:dyDescent="0.35">
      <c r="B7127" s="84">
        <v>7082</v>
      </c>
      <c r="C7127" s="113">
        <v>57.611815617164744</v>
      </c>
      <c r="D7127" s="250"/>
      <c r="F7127" s="250"/>
    </row>
    <row r="7128" spans="2:6" x14ac:dyDescent="0.35">
      <c r="B7128" s="84">
        <v>7083</v>
      </c>
      <c r="C7128" s="113">
        <v>57.444401564881787</v>
      </c>
      <c r="D7128" s="250"/>
      <c r="F7128" s="250"/>
    </row>
    <row r="7129" spans="2:6" x14ac:dyDescent="0.35">
      <c r="B7129" s="84">
        <v>7084</v>
      </c>
      <c r="C7129" s="113">
        <v>60.667371670461655</v>
      </c>
      <c r="D7129" s="250"/>
      <c r="F7129" s="250"/>
    </row>
    <row r="7130" spans="2:6" x14ac:dyDescent="0.35">
      <c r="B7130" s="84">
        <v>7085</v>
      </c>
      <c r="C7130" s="113">
        <v>66.287443142250098</v>
      </c>
      <c r="D7130" s="250"/>
      <c r="F7130" s="250"/>
    </row>
    <row r="7131" spans="2:6" x14ac:dyDescent="0.35">
      <c r="B7131" s="84">
        <v>7086</v>
      </c>
      <c r="C7131" s="113">
        <v>73.49247032179008</v>
      </c>
      <c r="D7131" s="250"/>
      <c r="F7131" s="250"/>
    </row>
    <row r="7132" spans="2:6" x14ac:dyDescent="0.35">
      <c r="B7132" s="84">
        <v>7087</v>
      </c>
      <c r="C7132" s="113">
        <v>78.111077020605549</v>
      </c>
      <c r="D7132" s="250"/>
      <c r="F7132" s="250"/>
    </row>
    <row r="7133" spans="2:6" x14ac:dyDescent="0.35">
      <c r="B7133" s="84">
        <v>7088</v>
      </c>
      <c r="C7133" s="113">
        <v>69.965524999534153</v>
      </c>
      <c r="D7133" s="250"/>
      <c r="F7133" s="250"/>
    </row>
    <row r="7134" spans="2:6" x14ac:dyDescent="0.35">
      <c r="B7134" s="84">
        <v>7089</v>
      </c>
      <c r="C7134" s="113">
        <v>63.72824966313982</v>
      </c>
      <c r="D7134" s="250"/>
      <c r="F7134" s="250"/>
    </row>
    <row r="7135" spans="2:6" x14ac:dyDescent="0.35">
      <c r="B7135" s="84">
        <v>7090</v>
      </c>
      <c r="C7135" s="113">
        <v>62.396193883069472</v>
      </c>
      <c r="D7135" s="250"/>
      <c r="F7135" s="250"/>
    </row>
    <row r="7136" spans="2:6" x14ac:dyDescent="0.35">
      <c r="B7136" s="84">
        <v>7091</v>
      </c>
      <c r="C7136" s="113">
        <v>62.619420736491755</v>
      </c>
      <c r="D7136" s="250"/>
      <c r="F7136" s="250"/>
    </row>
    <row r="7137" spans="2:6" x14ac:dyDescent="0.35">
      <c r="B7137" s="84">
        <v>7092</v>
      </c>
      <c r="C7137" s="113">
        <v>63.881856621947243</v>
      </c>
      <c r="D7137" s="250"/>
      <c r="F7137" s="250"/>
    </row>
    <row r="7138" spans="2:6" x14ac:dyDescent="0.35">
      <c r="B7138" s="84">
        <v>7093</v>
      </c>
      <c r="C7138" s="113">
        <v>65.505444188771307</v>
      </c>
      <c r="D7138" s="250"/>
      <c r="F7138" s="250"/>
    </row>
    <row r="7139" spans="2:6" x14ac:dyDescent="0.35">
      <c r="B7139" s="84">
        <v>7094</v>
      </c>
      <c r="C7139" s="113">
        <v>68.561682073844779</v>
      </c>
      <c r="D7139" s="250"/>
      <c r="F7139" s="250"/>
    </row>
    <row r="7140" spans="2:6" x14ac:dyDescent="0.35">
      <c r="B7140" s="84">
        <v>7095</v>
      </c>
      <c r="C7140" s="113">
        <v>72.625131599722494</v>
      </c>
      <c r="D7140" s="250"/>
      <c r="F7140" s="250"/>
    </row>
    <row r="7141" spans="2:6" x14ac:dyDescent="0.35">
      <c r="B7141" s="84">
        <v>7096</v>
      </c>
      <c r="C7141" s="113">
        <v>77.593323190839598</v>
      </c>
      <c r="D7141" s="250"/>
      <c r="F7141" s="250"/>
    </row>
    <row r="7142" spans="2:6" x14ac:dyDescent="0.35">
      <c r="B7142" s="84">
        <v>7097</v>
      </c>
      <c r="C7142" s="113">
        <v>89.712947432245954</v>
      </c>
      <c r="D7142" s="250"/>
      <c r="F7142" s="250"/>
    </row>
    <row r="7143" spans="2:6" x14ac:dyDescent="0.35">
      <c r="B7143" s="84">
        <v>7098</v>
      </c>
      <c r="C7143" s="113">
        <v>119.42590298814629</v>
      </c>
      <c r="D7143" s="250"/>
      <c r="F7143" s="250"/>
    </row>
    <row r="7144" spans="2:6" x14ac:dyDescent="0.35">
      <c r="B7144" s="84">
        <v>7099</v>
      </c>
      <c r="C7144" s="113">
        <v>100.98996119563442</v>
      </c>
      <c r="D7144" s="250"/>
      <c r="F7144" s="250"/>
    </row>
    <row r="7145" spans="2:6" x14ac:dyDescent="0.35">
      <c r="B7145" s="84">
        <v>7100</v>
      </c>
      <c r="C7145" s="113">
        <v>87.532784239828629</v>
      </c>
      <c r="D7145" s="250"/>
      <c r="F7145" s="250"/>
    </row>
    <row r="7146" spans="2:6" x14ac:dyDescent="0.35">
      <c r="B7146" s="84">
        <v>7101</v>
      </c>
      <c r="C7146" s="113">
        <v>77.905155183538966</v>
      </c>
      <c r="D7146" s="250"/>
      <c r="F7146" s="250"/>
    </row>
    <row r="7147" spans="2:6" x14ac:dyDescent="0.35">
      <c r="B7147" s="84">
        <v>7102</v>
      </c>
      <c r="C7147" s="113">
        <v>74.438740695755911</v>
      </c>
      <c r="D7147" s="250"/>
      <c r="F7147" s="250"/>
    </row>
    <row r="7148" spans="2:6" x14ac:dyDescent="0.35">
      <c r="B7148" s="84">
        <v>7103</v>
      </c>
      <c r="C7148" s="113">
        <v>67.408412326045209</v>
      </c>
      <c r="D7148" s="250"/>
      <c r="F7148" s="250"/>
    </row>
    <row r="7149" spans="2:6" x14ac:dyDescent="0.35">
      <c r="B7149" s="84">
        <v>7104</v>
      </c>
      <c r="C7149" s="113">
        <v>63.031661098833354</v>
      </c>
      <c r="D7149" s="250"/>
      <c r="F7149" s="250"/>
    </row>
    <row r="7150" spans="2:6" x14ac:dyDescent="0.35">
      <c r="B7150" s="84">
        <v>7105</v>
      </c>
      <c r="C7150" s="113">
        <v>64.013022793554441</v>
      </c>
      <c r="D7150" s="250"/>
      <c r="F7150" s="250"/>
    </row>
    <row r="7151" spans="2:6" x14ac:dyDescent="0.35">
      <c r="B7151" s="84">
        <v>7106</v>
      </c>
      <c r="C7151" s="113">
        <v>61.517737651519681</v>
      </c>
      <c r="D7151" s="250"/>
      <c r="F7151" s="250"/>
    </row>
    <row r="7152" spans="2:6" x14ac:dyDescent="0.35">
      <c r="B7152" s="84">
        <v>7107</v>
      </c>
      <c r="C7152" s="113">
        <v>58.443309468692711</v>
      </c>
      <c r="D7152" s="250"/>
      <c r="F7152" s="250"/>
    </row>
    <row r="7153" spans="2:6" x14ac:dyDescent="0.35">
      <c r="B7153" s="84">
        <v>7108</v>
      </c>
      <c r="C7153" s="113">
        <v>59.42953043123245</v>
      </c>
      <c r="D7153" s="250"/>
      <c r="F7153" s="250"/>
    </row>
    <row r="7154" spans="2:6" x14ac:dyDescent="0.35">
      <c r="B7154" s="84">
        <v>7109</v>
      </c>
      <c r="C7154" s="113">
        <v>62.567295915875796</v>
      </c>
      <c r="D7154" s="250"/>
      <c r="F7154" s="250"/>
    </row>
    <row r="7155" spans="2:6" x14ac:dyDescent="0.35">
      <c r="B7155" s="84">
        <v>7110</v>
      </c>
      <c r="C7155" s="113">
        <v>60.528559242502844</v>
      </c>
      <c r="D7155" s="250"/>
      <c r="F7155" s="250"/>
    </row>
    <row r="7156" spans="2:6" x14ac:dyDescent="0.35">
      <c r="B7156" s="84">
        <v>7111</v>
      </c>
      <c r="C7156" s="113">
        <v>61.32243059064502</v>
      </c>
      <c r="D7156" s="250"/>
      <c r="F7156" s="250"/>
    </row>
    <row r="7157" spans="2:6" x14ac:dyDescent="0.35">
      <c r="B7157" s="84">
        <v>7112</v>
      </c>
      <c r="C7157" s="113">
        <v>56.820563232432505</v>
      </c>
      <c r="D7157" s="250"/>
      <c r="F7157" s="250"/>
    </row>
    <row r="7158" spans="2:6" x14ac:dyDescent="0.35">
      <c r="B7158" s="84">
        <v>7113</v>
      </c>
      <c r="C7158" s="113">
        <v>55.460454944983169</v>
      </c>
      <c r="D7158" s="250"/>
      <c r="F7158" s="250"/>
    </row>
    <row r="7159" spans="2:6" x14ac:dyDescent="0.35">
      <c r="B7159" s="84">
        <v>7114</v>
      </c>
      <c r="C7159" s="113">
        <v>55.653851658180486</v>
      </c>
      <c r="D7159" s="250"/>
      <c r="F7159" s="250"/>
    </row>
    <row r="7160" spans="2:6" x14ac:dyDescent="0.35">
      <c r="B7160" s="84">
        <v>7115</v>
      </c>
      <c r="C7160" s="113">
        <v>60.579745328015406</v>
      </c>
      <c r="D7160" s="250"/>
      <c r="F7160" s="250"/>
    </row>
    <row r="7161" spans="2:6" x14ac:dyDescent="0.35">
      <c r="B7161" s="84">
        <v>7116</v>
      </c>
      <c r="C7161" s="113">
        <v>62.251621195301603</v>
      </c>
      <c r="D7161" s="250"/>
      <c r="F7161" s="250"/>
    </row>
    <row r="7162" spans="2:6" x14ac:dyDescent="0.35">
      <c r="B7162" s="84">
        <v>7117</v>
      </c>
      <c r="C7162" s="113">
        <v>63.10490931254494</v>
      </c>
      <c r="D7162" s="250"/>
      <c r="F7162" s="250"/>
    </row>
    <row r="7163" spans="2:6" x14ac:dyDescent="0.35">
      <c r="B7163" s="84">
        <v>7118</v>
      </c>
      <c r="C7163" s="113">
        <v>66.279542415392953</v>
      </c>
      <c r="D7163" s="250"/>
      <c r="F7163" s="250"/>
    </row>
    <row r="7164" spans="2:6" x14ac:dyDescent="0.35">
      <c r="B7164" s="84">
        <v>7119</v>
      </c>
      <c r="C7164" s="113">
        <v>67.525395177996927</v>
      </c>
      <c r="D7164" s="250"/>
      <c r="F7164" s="250"/>
    </row>
    <row r="7165" spans="2:6" x14ac:dyDescent="0.35">
      <c r="B7165" s="84">
        <v>7120</v>
      </c>
      <c r="C7165" s="113">
        <v>71.556579450161777</v>
      </c>
      <c r="D7165" s="250"/>
      <c r="F7165" s="250"/>
    </row>
    <row r="7166" spans="2:6" x14ac:dyDescent="0.35">
      <c r="B7166" s="84">
        <v>7121</v>
      </c>
      <c r="C7166" s="113">
        <v>92.365005180622276</v>
      </c>
      <c r="D7166" s="250"/>
      <c r="F7166" s="250"/>
    </row>
    <row r="7167" spans="2:6" x14ac:dyDescent="0.35">
      <c r="B7167" s="84">
        <v>7122</v>
      </c>
      <c r="C7167" s="113">
        <v>126.11481882311402</v>
      </c>
      <c r="D7167" s="250"/>
      <c r="F7167" s="250"/>
    </row>
    <row r="7168" spans="2:6" x14ac:dyDescent="0.35">
      <c r="B7168" s="84">
        <v>7123</v>
      </c>
      <c r="C7168" s="113">
        <v>102.01594756142914</v>
      </c>
      <c r="D7168" s="250"/>
      <c r="F7168" s="250"/>
    </row>
    <row r="7169" spans="2:6" x14ac:dyDescent="0.35">
      <c r="B7169" s="84">
        <v>7124</v>
      </c>
      <c r="C7169" s="113">
        <v>84.375781358631954</v>
      </c>
      <c r="D7169" s="250"/>
      <c r="F7169" s="250"/>
    </row>
    <row r="7170" spans="2:6" x14ac:dyDescent="0.35">
      <c r="B7170" s="84">
        <v>7125</v>
      </c>
      <c r="C7170" s="113">
        <v>76.803948162107545</v>
      </c>
      <c r="D7170" s="250"/>
      <c r="F7170" s="250"/>
    </row>
    <row r="7171" spans="2:6" x14ac:dyDescent="0.35">
      <c r="B7171" s="84">
        <v>7126</v>
      </c>
      <c r="C7171" s="113">
        <v>71.563236933743426</v>
      </c>
      <c r="D7171" s="250"/>
      <c r="F7171" s="250"/>
    </row>
    <row r="7172" spans="2:6" x14ac:dyDescent="0.35">
      <c r="B7172" s="84">
        <v>7127</v>
      </c>
      <c r="C7172" s="113">
        <v>67.252272849210527</v>
      </c>
      <c r="D7172" s="250"/>
      <c r="F7172" s="250"/>
    </row>
    <row r="7173" spans="2:6" x14ac:dyDescent="0.35">
      <c r="B7173" s="84">
        <v>7128</v>
      </c>
      <c r="C7173" s="113">
        <v>62.367508246183753</v>
      </c>
      <c r="D7173" s="250"/>
      <c r="F7173" s="250"/>
    </row>
    <row r="7174" spans="2:6" x14ac:dyDescent="0.35">
      <c r="B7174" s="84">
        <v>7129</v>
      </c>
      <c r="C7174" s="113">
        <v>62.490273276258179</v>
      </c>
      <c r="D7174" s="250"/>
      <c r="F7174" s="250"/>
    </row>
    <row r="7175" spans="2:6" x14ac:dyDescent="0.35">
      <c r="B7175" s="84">
        <v>7130</v>
      </c>
      <c r="C7175" s="113">
        <v>60.176696302679531</v>
      </c>
      <c r="D7175" s="250"/>
      <c r="F7175" s="250"/>
    </row>
    <row r="7176" spans="2:6" x14ac:dyDescent="0.35">
      <c r="B7176" s="84">
        <v>7131</v>
      </c>
      <c r="C7176" s="113">
        <v>58.010589801919096</v>
      </c>
      <c r="D7176" s="250"/>
      <c r="F7176" s="250"/>
    </row>
    <row r="7177" spans="2:6" x14ac:dyDescent="0.35">
      <c r="B7177" s="84">
        <v>7132</v>
      </c>
      <c r="C7177" s="113">
        <v>58.973628484055432</v>
      </c>
      <c r="D7177" s="250"/>
      <c r="F7177" s="250"/>
    </row>
    <row r="7178" spans="2:6" x14ac:dyDescent="0.35">
      <c r="B7178" s="84">
        <v>7133</v>
      </c>
      <c r="C7178" s="113">
        <v>63.041972588043379</v>
      </c>
      <c r="D7178" s="250"/>
      <c r="F7178" s="250"/>
    </row>
    <row r="7179" spans="2:6" x14ac:dyDescent="0.35">
      <c r="B7179" s="84">
        <v>7134</v>
      </c>
      <c r="C7179" s="113">
        <v>62.179712294008283</v>
      </c>
      <c r="D7179" s="250"/>
      <c r="F7179" s="250"/>
    </row>
    <row r="7180" spans="2:6" x14ac:dyDescent="0.35">
      <c r="B7180" s="84">
        <v>7135</v>
      </c>
      <c r="C7180" s="113">
        <v>61.373446218213445</v>
      </c>
      <c r="D7180" s="250"/>
      <c r="F7180" s="250"/>
    </row>
    <row r="7181" spans="2:6" x14ac:dyDescent="0.35">
      <c r="B7181" s="84">
        <v>7136</v>
      </c>
      <c r="C7181" s="113">
        <v>57.644508232148432</v>
      </c>
      <c r="D7181" s="250"/>
      <c r="F7181" s="250"/>
    </row>
    <row r="7182" spans="2:6" x14ac:dyDescent="0.35">
      <c r="B7182" s="84">
        <v>7137</v>
      </c>
      <c r="C7182" s="113">
        <v>54.740270130980406</v>
      </c>
      <c r="D7182" s="250"/>
      <c r="F7182" s="250"/>
    </row>
    <row r="7183" spans="2:6" x14ac:dyDescent="0.35">
      <c r="B7183" s="84">
        <v>7138</v>
      </c>
      <c r="C7183" s="113">
        <v>56.374109525587912</v>
      </c>
      <c r="D7183" s="250"/>
      <c r="F7183" s="250"/>
    </row>
    <row r="7184" spans="2:6" x14ac:dyDescent="0.35">
      <c r="B7184" s="84">
        <v>7139</v>
      </c>
      <c r="C7184" s="113">
        <v>60.269073549247956</v>
      </c>
      <c r="D7184" s="250"/>
      <c r="F7184" s="250"/>
    </row>
    <row r="7185" spans="2:6" x14ac:dyDescent="0.35">
      <c r="B7185" s="84">
        <v>7140</v>
      </c>
      <c r="C7185" s="113">
        <v>61.047116659719734</v>
      </c>
      <c r="D7185" s="250"/>
      <c r="F7185" s="250"/>
    </row>
    <row r="7186" spans="2:6" x14ac:dyDescent="0.35">
      <c r="B7186" s="84">
        <v>7141</v>
      </c>
      <c r="C7186" s="113">
        <v>61.460842441288875</v>
      </c>
      <c r="D7186" s="250"/>
      <c r="F7186" s="250"/>
    </row>
    <row r="7187" spans="2:6" x14ac:dyDescent="0.35">
      <c r="B7187" s="84">
        <v>7142</v>
      </c>
      <c r="C7187" s="113">
        <v>62.863589565908669</v>
      </c>
      <c r="D7187" s="250"/>
      <c r="F7187" s="250"/>
    </row>
    <row r="7188" spans="2:6" x14ac:dyDescent="0.35">
      <c r="B7188" s="84">
        <v>7143</v>
      </c>
      <c r="C7188" s="113">
        <v>65.339564257985671</v>
      </c>
      <c r="D7188" s="250"/>
      <c r="F7188" s="250"/>
    </row>
    <row r="7189" spans="2:6" x14ac:dyDescent="0.35">
      <c r="B7189" s="84">
        <v>7144</v>
      </c>
      <c r="C7189" s="113">
        <v>69.768475616105135</v>
      </c>
      <c r="D7189" s="250"/>
      <c r="F7189" s="250"/>
    </row>
    <row r="7190" spans="2:6" x14ac:dyDescent="0.35">
      <c r="B7190" s="84">
        <v>7145</v>
      </c>
      <c r="C7190" s="113">
        <v>82.048598187489276</v>
      </c>
      <c r="D7190" s="250"/>
      <c r="F7190" s="250"/>
    </row>
    <row r="7191" spans="2:6" x14ac:dyDescent="0.35">
      <c r="B7191" s="84">
        <v>7146</v>
      </c>
      <c r="C7191" s="113">
        <v>117.5662798709544</v>
      </c>
      <c r="D7191" s="250"/>
      <c r="F7191" s="250"/>
    </row>
    <row r="7192" spans="2:6" x14ac:dyDescent="0.35">
      <c r="B7192" s="84">
        <v>7147</v>
      </c>
      <c r="C7192" s="113">
        <v>95.60831168543173</v>
      </c>
      <c r="D7192" s="250"/>
      <c r="F7192" s="250"/>
    </row>
    <row r="7193" spans="2:6" x14ac:dyDescent="0.35">
      <c r="B7193" s="84">
        <v>7148</v>
      </c>
      <c r="C7193" s="113">
        <v>83.154425837714854</v>
      </c>
      <c r="D7193" s="250"/>
      <c r="F7193" s="250"/>
    </row>
    <row r="7194" spans="2:6" x14ac:dyDescent="0.35">
      <c r="B7194" s="84">
        <v>7149</v>
      </c>
      <c r="C7194" s="113">
        <v>74.321301259074176</v>
      </c>
      <c r="D7194" s="250"/>
      <c r="F7194" s="250"/>
    </row>
    <row r="7195" spans="2:6" x14ac:dyDescent="0.35">
      <c r="B7195" s="84">
        <v>7150</v>
      </c>
      <c r="C7195" s="113">
        <v>69.421408514455862</v>
      </c>
      <c r="D7195" s="250"/>
      <c r="F7195" s="250"/>
    </row>
    <row r="7196" spans="2:6" x14ac:dyDescent="0.35">
      <c r="B7196" s="84">
        <v>7151</v>
      </c>
      <c r="C7196" s="113">
        <v>62.709373828729319</v>
      </c>
      <c r="D7196" s="250"/>
      <c r="F7196" s="250"/>
    </row>
    <row r="7197" spans="2:6" x14ac:dyDescent="0.35">
      <c r="B7197" s="84">
        <v>7152</v>
      </c>
      <c r="C7197" s="113">
        <v>54.817852846700198</v>
      </c>
      <c r="D7197" s="250"/>
      <c r="F7197" s="250"/>
    </row>
    <row r="7198" spans="2:6" x14ac:dyDescent="0.35">
      <c r="B7198" s="84">
        <v>7153</v>
      </c>
      <c r="C7198" s="113">
        <v>58.489661247847849</v>
      </c>
      <c r="D7198" s="250"/>
      <c r="F7198" s="250"/>
    </row>
    <row r="7199" spans="2:6" x14ac:dyDescent="0.35">
      <c r="B7199" s="84">
        <v>7154</v>
      </c>
      <c r="C7199" s="113">
        <v>56.140926540189831</v>
      </c>
      <c r="D7199" s="250"/>
      <c r="F7199" s="250"/>
    </row>
    <row r="7200" spans="2:6" x14ac:dyDescent="0.35">
      <c r="B7200" s="84">
        <v>7155</v>
      </c>
      <c r="C7200" s="113">
        <v>54.526644773675926</v>
      </c>
      <c r="D7200" s="250"/>
      <c r="F7200" s="250"/>
    </row>
    <row r="7201" spans="2:6" x14ac:dyDescent="0.35">
      <c r="B7201" s="84">
        <v>7156</v>
      </c>
      <c r="C7201" s="113">
        <v>57.488911102885638</v>
      </c>
      <c r="D7201" s="250"/>
      <c r="F7201" s="250"/>
    </row>
    <row r="7202" spans="2:6" x14ac:dyDescent="0.35">
      <c r="B7202" s="84">
        <v>7157</v>
      </c>
      <c r="C7202" s="113">
        <v>67.865832028876611</v>
      </c>
      <c r="D7202" s="250"/>
      <c r="F7202" s="250"/>
    </row>
    <row r="7203" spans="2:6" x14ac:dyDescent="0.35">
      <c r="B7203" s="84">
        <v>7158</v>
      </c>
      <c r="C7203" s="113">
        <v>76.506893631694794</v>
      </c>
      <c r="D7203" s="250"/>
      <c r="F7203" s="250"/>
    </row>
    <row r="7204" spans="2:6" x14ac:dyDescent="0.35">
      <c r="B7204" s="84">
        <v>7159</v>
      </c>
      <c r="C7204" s="113">
        <v>81.713548392777511</v>
      </c>
      <c r="D7204" s="250"/>
      <c r="F7204" s="250"/>
    </row>
    <row r="7205" spans="2:6" x14ac:dyDescent="0.35">
      <c r="B7205" s="84">
        <v>7160</v>
      </c>
      <c r="C7205" s="113">
        <v>73.325250222676004</v>
      </c>
      <c r="D7205" s="250"/>
      <c r="F7205" s="250"/>
    </row>
    <row r="7206" spans="2:6" x14ac:dyDescent="0.35">
      <c r="B7206" s="84">
        <v>7161</v>
      </c>
      <c r="C7206" s="113">
        <v>67.424101126058829</v>
      </c>
      <c r="D7206" s="250"/>
      <c r="F7206" s="250"/>
    </row>
    <row r="7207" spans="2:6" x14ac:dyDescent="0.35">
      <c r="B7207" s="84">
        <v>7162</v>
      </c>
      <c r="C7207" s="113">
        <v>67.250063166080039</v>
      </c>
      <c r="D7207" s="250"/>
      <c r="F7207" s="250"/>
    </row>
    <row r="7208" spans="2:6" x14ac:dyDescent="0.35">
      <c r="B7208" s="84">
        <v>7163</v>
      </c>
      <c r="C7208" s="113">
        <v>68.810259289646694</v>
      </c>
      <c r="D7208" s="250"/>
      <c r="F7208" s="250"/>
    </row>
    <row r="7209" spans="2:6" x14ac:dyDescent="0.35">
      <c r="B7209" s="84">
        <v>7164</v>
      </c>
      <c r="C7209" s="113">
        <v>70.904350324286725</v>
      </c>
      <c r="D7209" s="250"/>
      <c r="F7209" s="250"/>
    </row>
    <row r="7210" spans="2:6" x14ac:dyDescent="0.35">
      <c r="B7210" s="84">
        <v>7165</v>
      </c>
      <c r="C7210" s="113">
        <v>71.566612574632387</v>
      </c>
      <c r="D7210" s="250"/>
      <c r="F7210" s="250"/>
    </row>
    <row r="7211" spans="2:6" x14ac:dyDescent="0.35">
      <c r="B7211" s="84">
        <v>7166</v>
      </c>
      <c r="C7211" s="113">
        <v>73.886557706200222</v>
      </c>
      <c r="D7211" s="250"/>
      <c r="F7211" s="250"/>
    </row>
    <row r="7212" spans="2:6" x14ac:dyDescent="0.35">
      <c r="B7212" s="84">
        <v>7167</v>
      </c>
      <c r="C7212" s="113">
        <v>77.537988856858604</v>
      </c>
      <c r="D7212" s="250"/>
      <c r="F7212" s="250"/>
    </row>
    <row r="7213" spans="2:6" x14ac:dyDescent="0.35">
      <c r="B7213" s="84">
        <v>7168</v>
      </c>
      <c r="C7213" s="113">
        <v>86.077859427562842</v>
      </c>
      <c r="D7213" s="250"/>
      <c r="F7213" s="250"/>
    </row>
    <row r="7214" spans="2:6" x14ac:dyDescent="0.35">
      <c r="B7214" s="84">
        <v>7169</v>
      </c>
      <c r="C7214" s="113">
        <v>104.26119040302208</v>
      </c>
      <c r="D7214" s="250"/>
      <c r="F7214" s="250"/>
    </row>
    <row r="7215" spans="2:6" x14ac:dyDescent="0.35">
      <c r="B7215" s="84">
        <v>7170</v>
      </c>
      <c r="C7215" s="113">
        <v>134.87559525570586</v>
      </c>
      <c r="D7215" s="250"/>
      <c r="F7215" s="250"/>
    </row>
    <row r="7216" spans="2:6" x14ac:dyDescent="0.35">
      <c r="B7216" s="84">
        <v>7171</v>
      </c>
      <c r="C7216" s="113">
        <v>107.66300127878287</v>
      </c>
      <c r="D7216" s="250"/>
      <c r="F7216" s="250"/>
    </row>
    <row r="7217" spans="2:6" x14ac:dyDescent="0.35">
      <c r="B7217" s="84">
        <v>7172</v>
      </c>
      <c r="C7217" s="113">
        <v>91.429548146437213</v>
      </c>
      <c r="D7217" s="250"/>
      <c r="F7217" s="250"/>
    </row>
    <row r="7218" spans="2:6" x14ac:dyDescent="0.35">
      <c r="B7218" s="84">
        <v>7173</v>
      </c>
      <c r="C7218" s="113">
        <v>85.267694703599048</v>
      </c>
      <c r="D7218" s="250"/>
      <c r="F7218" s="250"/>
    </row>
    <row r="7219" spans="2:6" x14ac:dyDescent="0.35">
      <c r="B7219" s="84">
        <v>7174</v>
      </c>
      <c r="C7219" s="113">
        <v>78.782203219761669</v>
      </c>
      <c r="D7219" s="250"/>
      <c r="F7219" s="250"/>
    </row>
    <row r="7220" spans="2:6" x14ac:dyDescent="0.35">
      <c r="B7220" s="84">
        <v>7175</v>
      </c>
      <c r="C7220" s="113">
        <v>70.82718712034594</v>
      </c>
      <c r="D7220" s="250"/>
      <c r="F7220" s="250"/>
    </row>
    <row r="7221" spans="2:6" x14ac:dyDescent="0.35">
      <c r="B7221" s="84">
        <v>7176</v>
      </c>
      <c r="C7221" s="113">
        <v>65.008760242361987</v>
      </c>
      <c r="D7221" s="250"/>
      <c r="F7221" s="250"/>
    </row>
    <row r="7222" spans="2:6" x14ac:dyDescent="0.35">
      <c r="B7222" s="84">
        <v>7177</v>
      </c>
      <c r="C7222" s="113">
        <v>64.586743200625278</v>
      </c>
      <c r="D7222" s="250"/>
      <c r="F7222" s="250"/>
    </row>
    <row r="7223" spans="2:6" x14ac:dyDescent="0.35">
      <c r="B7223" s="84">
        <v>7178</v>
      </c>
      <c r="C7223" s="113">
        <v>61.963690404564645</v>
      </c>
      <c r="D7223" s="250"/>
      <c r="F7223" s="250"/>
    </row>
    <row r="7224" spans="2:6" x14ac:dyDescent="0.35">
      <c r="B7224" s="84">
        <v>7179</v>
      </c>
      <c r="C7224" s="113">
        <v>59.384002012411116</v>
      </c>
      <c r="D7224" s="250"/>
      <c r="F7224" s="250"/>
    </row>
    <row r="7225" spans="2:6" x14ac:dyDescent="0.35">
      <c r="B7225" s="84">
        <v>7180</v>
      </c>
      <c r="C7225" s="113">
        <v>64.538265189252158</v>
      </c>
      <c r="D7225" s="250"/>
      <c r="F7225" s="250"/>
    </row>
    <row r="7226" spans="2:6" x14ac:dyDescent="0.35">
      <c r="B7226" s="84">
        <v>7181</v>
      </c>
      <c r="C7226" s="113">
        <v>70.057847521250594</v>
      </c>
      <c r="D7226" s="250"/>
      <c r="F7226" s="250"/>
    </row>
    <row r="7227" spans="2:6" x14ac:dyDescent="0.35">
      <c r="B7227" s="84">
        <v>7182</v>
      </c>
      <c r="C7227" s="113">
        <v>77.493795150316515</v>
      </c>
      <c r="D7227" s="250"/>
      <c r="F7227" s="250"/>
    </row>
    <row r="7228" spans="2:6" x14ac:dyDescent="0.35">
      <c r="B7228" s="84">
        <v>7183</v>
      </c>
      <c r="C7228" s="113">
        <v>79.446940053443086</v>
      </c>
      <c r="D7228" s="250"/>
      <c r="F7228" s="250"/>
    </row>
    <row r="7229" spans="2:6" x14ac:dyDescent="0.35">
      <c r="B7229" s="84">
        <v>7184</v>
      </c>
      <c r="C7229" s="113">
        <v>70.756490739422617</v>
      </c>
      <c r="D7229" s="250"/>
      <c r="F7229" s="250"/>
    </row>
    <row r="7230" spans="2:6" x14ac:dyDescent="0.35">
      <c r="B7230" s="84">
        <v>7185</v>
      </c>
      <c r="C7230" s="113">
        <v>68.136501044863735</v>
      </c>
      <c r="D7230" s="250"/>
      <c r="F7230" s="250"/>
    </row>
    <row r="7231" spans="2:6" x14ac:dyDescent="0.35">
      <c r="B7231" s="84">
        <v>7186</v>
      </c>
      <c r="C7231" s="113">
        <v>67.576155989121887</v>
      </c>
      <c r="D7231" s="250"/>
      <c r="F7231" s="250"/>
    </row>
    <row r="7232" spans="2:6" x14ac:dyDescent="0.35">
      <c r="B7232" s="84">
        <v>7187</v>
      </c>
      <c r="C7232" s="113">
        <v>67.742955789089493</v>
      </c>
      <c r="D7232" s="250"/>
      <c r="F7232" s="250"/>
    </row>
    <row r="7233" spans="2:6" x14ac:dyDescent="0.35">
      <c r="B7233" s="84">
        <v>7188</v>
      </c>
      <c r="C7233" s="113">
        <v>68.308338507632001</v>
      </c>
      <c r="D7233" s="250"/>
      <c r="F7233" s="250"/>
    </row>
    <row r="7234" spans="2:6" x14ac:dyDescent="0.35">
      <c r="B7234" s="84">
        <v>7189</v>
      </c>
      <c r="C7234" s="113">
        <v>69.054292325456501</v>
      </c>
      <c r="D7234" s="250"/>
      <c r="F7234" s="250"/>
    </row>
    <row r="7235" spans="2:6" x14ac:dyDescent="0.35">
      <c r="B7235" s="84">
        <v>7190</v>
      </c>
      <c r="C7235" s="113">
        <v>71.522392689342126</v>
      </c>
      <c r="D7235" s="250"/>
      <c r="F7235" s="250"/>
    </row>
    <row r="7236" spans="2:6" x14ac:dyDescent="0.35">
      <c r="B7236" s="84">
        <v>7191</v>
      </c>
      <c r="C7236" s="113">
        <v>73.185732749544357</v>
      </c>
      <c r="D7236" s="250"/>
      <c r="F7236" s="250"/>
    </row>
    <row r="7237" spans="2:6" x14ac:dyDescent="0.35">
      <c r="B7237" s="84">
        <v>7192</v>
      </c>
      <c r="C7237" s="113">
        <v>77.368283933403532</v>
      </c>
      <c r="D7237" s="250"/>
      <c r="F7237" s="250"/>
    </row>
    <row r="7238" spans="2:6" x14ac:dyDescent="0.35">
      <c r="B7238" s="84">
        <v>7193</v>
      </c>
      <c r="C7238" s="113">
        <v>95.832520849541368</v>
      </c>
      <c r="D7238" s="250"/>
      <c r="F7238" s="250"/>
    </row>
    <row r="7239" spans="2:6" x14ac:dyDescent="0.35">
      <c r="B7239" s="84">
        <v>7194</v>
      </c>
      <c r="C7239" s="113">
        <v>121.96589459806724</v>
      </c>
      <c r="D7239" s="250"/>
      <c r="F7239" s="250"/>
    </row>
    <row r="7240" spans="2:6" x14ac:dyDescent="0.35">
      <c r="B7240" s="84">
        <v>7195</v>
      </c>
      <c r="C7240" s="113">
        <v>103.42436722107044</v>
      </c>
      <c r="D7240" s="250"/>
      <c r="F7240" s="250"/>
    </row>
    <row r="7241" spans="2:6" x14ac:dyDescent="0.35">
      <c r="B7241" s="84">
        <v>7196</v>
      </c>
      <c r="C7241" s="113">
        <v>89.635944288590039</v>
      </c>
      <c r="D7241" s="250"/>
      <c r="F7241" s="250"/>
    </row>
    <row r="7242" spans="2:6" x14ac:dyDescent="0.35">
      <c r="B7242" s="84">
        <v>7197</v>
      </c>
      <c r="C7242" s="113">
        <v>80.24887804157926</v>
      </c>
      <c r="D7242" s="250"/>
      <c r="F7242" s="250"/>
    </row>
    <row r="7243" spans="2:6" x14ac:dyDescent="0.35">
      <c r="B7243" s="84">
        <v>7198</v>
      </c>
      <c r="C7243" s="113">
        <v>75.096084961014114</v>
      </c>
      <c r="D7243" s="250"/>
      <c r="F7243" s="250"/>
    </row>
    <row r="7244" spans="2:6" x14ac:dyDescent="0.35">
      <c r="B7244" s="84">
        <v>7199</v>
      </c>
      <c r="C7244" s="113">
        <v>69.456773736852014</v>
      </c>
      <c r="D7244" s="250"/>
      <c r="F7244" s="250"/>
    </row>
    <row r="7245" spans="2:6" x14ac:dyDescent="0.35">
      <c r="B7245" s="84">
        <v>7200</v>
      </c>
      <c r="C7245" s="113">
        <v>64.937964889770726</v>
      </c>
      <c r="D7245" s="250"/>
      <c r="F7245" s="250"/>
    </row>
    <row r="7246" spans="2:6" x14ac:dyDescent="0.35">
      <c r="B7246" s="84">
        <v>7201</v>
      </c>
      <c r="C7246" s="113">
        <v>62.840948733538433</v>
      </c>
      <c r="D7246" s="250"/>
      <c r="F7246" s="250"/>
    </row>
    <row r="7247" spans="2:6" x14ac:dyDescent="0.35">
      <c r="B7247" s="84">
        <v>7202</v>
      </c>
      <c r="C7247" s="113">
        <v>58.326071313729337</v>
      </c>
      <c r="D7247" s="250"/>
      <c r="F7247" s="250"/>
    </row>
    <row r="7248" spans="2:6" x14ac:dyDescent="0.35">
      <c r="B7248" s="84">
        <v>7203</v>
      </c>
      <c r="C7248" s="113">
        <v>59.153969765206632</v>
      </c>
      <c r="D7248" s="250"/>
      <c r="F7248" s="250"/>
    </row>
    <row r="7249" spans="2:6" x14ac:dyDescent="0.35">
      <c r="B7249" s="84">
        <v>7204</v>
      </c>
      <c r="C7249" s="113">
        <v>61.694481924666157</v>
      </c>
      <c r="D7249" s="250"/>
      <c r="F7249" s="250"/>
    </row>
    <row r="7250" spans="2:6" x14ac:dyDescent="0.35">
      <c r="B7250" s="84">
        <v>7205</v>
      </c>
      <c r="C7250" s="113">
        <v>69.701908561039119</v>
      </c>
      <c r="D7250" s="250"/>
      <c r="F7250" s="250"/>
    </row>
    <row r="7251" spans="2:6" x14ac:dyDescent="0.35">
      <c r="B7251" s="84">
        <v>7206</v>
      </c>
      <c r="C7251" s="113">
        <v>75.87415030627659</v>
      </c>
      <c r="D7251" s="250"/>
      <c r="F7251" s="250"/>
    </row>
    <row r="7252" spans="2:6" x14ac:dyDescent="0.35">
      <c r="B7252" s="84">
        <v>7207</v>
      </c>
      <c r="C7252" s="113">
        <v>84.119898112969992</v>
      </c>
      <c r="D7252" s="250"/>
      <c r="F7252" s="250"/>
    </row>
    <row r="7253" spans="2:6" x14ac:dyDescent="0.35">
      <c r="B7253" s="84">
        <v>7208</v>
      </c>
      <c r="C7253" s="113">
        <v>73.160892103248088</v>
      </c>
      <c r="D7253" s="250"/>
      <c r="F7253" s="250"/>
    </row>
    <row r="7254" spans="2:6" x14ac:dyDescent="0.35">
      <c r="B7254" s="84">
        <v>7209</v>
      </c>
      <c r="C7254" s="113">
        <v>69.83223079859539</v>
      </c>
      <c r="D7254" s="250"/>
      <c r="F7254" s="250"/>
    </row>
    <row r="7255" spans="2:6" x14ac:dyDescent="0.35">
      <c r="B7255" s="84">
        <v>7210</v>
      </c>
      <c r="C7255" s="113">
        <v>68.149634928315507</v>
      </c>
      <c r="D7255" s="250"/>
      <c r="F7255" s="250"/>
    </row>
    <row r="7256" spans="2:6" x14ac:dyDescent="0.35">
      <c r="B7256" s="84">
        <v>7211</v>
      </c>
      <c r="C7256" s="113">
        <v>67.380150240812668</v>
      </c>
      <c r="D7256" s="250"/>
      <c r="F7256" s="250"/>
    </row>
    <row r="7257" spans="2:6" x14ac:dyDescent="0.35">
      <c r="B7257" s="84">
        <v>7212</v>
      </c>
      <c r="C7257" s="113">
        <v>65.0511103793811</v>
      </c>
      <c r="D7257" s="250"/>
      <c r="F7257" s="250"/>
    </row>
    <row r="7258" spans="2:6" x14ac:dyDescent="0.35">
      <c r="B7258" s="84">
        <v>7213</v>
      </c>
      <c r="C7258" s="113">
        <v>67.274601235425266</v>
      </c>
      <c r="D7258" s="250"/>
      <c r="F7258" s="250"/>
    </row>
    <row r="7259" spans="2:6" x14ac:dyDescent="0.35">
      <c r="B7259" s="84">
        <v>7214</v>
      </c>
      <c r="C7259" s="113">
        <v>68.188411087741514</v>
      </c>
      <c r="D7259" s="250"/>
      <c r="F7259" s="250"/>
    </row>
    <row r="7260" spans="2:6" x14ac:dyDescent="0.35">
      <c r="B7260" s="84">
        <v>7215</v>
      </c>
      <c r="C7260" s="113">
        <v>73.403455195770817</v>
      </c>
      <c r="D7260" s="250"/>
      <c r="F7260" s="250"/>
    </row>
    <row r="7261" spans="2:6" x14ac:dyDescent="0.35">
      <c r="B7261" s="84">
        <v>7216</v>
      </c>
      <c r="C7261" s="113">
        <v>76.726602001560309</v>
      </c>
      <c r="D7261" s="250"/>
      <c r="F7261" s="250"/>
    </row>
    <row r="7262" spans="2:6" x14ac:dyDescent="0.35">
      <c r="B7262" s="84">
        <v>7217</v>
      </c>
      <c r="C7262" s="113">
        <v>86.281124993219592</v>
      </c>
      <c r="D7262" s="250"/>
      <c r="F7262" s="250"/>
    </row>
    <row r="7263" spans="2:6" x14ac:dyDescent="0.35">
      <c r="B7263" s="84">
        <v>7218</v>
      </c>
      <c r="C7263" s="113">
        <v>113.66590344349042</v>
      </c>
      <c r="D7263" s="250"/>
      <c r="F7263" s="250"/>
    </row>
    <row r="7264" spans="2:6" x14ac:dyDescent="0.35">
      <c r="B7264" s="84">
        <v>7219</v>
      </c>
      <c r="C7264" s="113">
        <v>94.547471089972518</v>
      </c>
      <c r="D7264" s="250"/>
      <c r="F7264" s="250"/>
    </row>
    <row r="7265" spans="2:6" x14ac:dyDescent="0.35">
      <c r="B7265" s="84">
        <v>7220</v>
      </c>
      <c r="C7265" s="113">
        <v>84.90549136989911</v>
      </c>
      <c r="D7265" s="250"/>
      <c r="F7265" s="250"/>
    </row>
    <row r="7266" spans="2:6" x14ac:dyDescent="0.35">
      <c r="B7266" s="84">
        <v>7221</v>
      </c>
      <c r="C7266" s="113">
        <v>74.558722701979306</v>
      </c>
      <c r="D7266" s="250"/>
      <c r="F7266" s="250"/>
    </row>
    <row r="7267" spans="2:6" x14ac:dyDescent="0.35">
      <c r="B7267" s="84">
        <v>7222</v>
      </c>
      <c r="C7267" s="113">
        <v>70.047634854080599</v>
      </c>
      <c r="D7267" s="250"/>
      <c r="F7267" s="250"/>
    </row>
    <row r="7268" spans="2:6" x14ac:dyDescent="0.35">
      <c r="B7268" s="84">
        <v>7223</v>
      </c>
      <c r="C7268" s="113">
        <v>64.300315102052068</v>
      </c>
      <c r="D7268" s="250"/>
      <c r="F7268" s="250"/>
    </row>
    <row r="7269" spans="2:6" x14ac:dyDescent="0.35">
      <c r="B7269" s="84">
        <v>7224</v>
      </c>
      <c r="C7269" s="113">
        <v>51.755678573098791</v>
      </c>
      <c r="D7269" s="250"/>
      <c r="F7269" s="250"/>
    </row>
    <row r="7270" spans="2:6" x14ac:dyDescent="0.35">
      <c r="B7270" s="84">
        <v>7225</v>
      </c>
      <c r="C7270" s="113">
        <v>51.801813158208191</v>
      </c>
      <c r="D7270" s="250"/>
      <c r="F7270" s="250"/>
    </row>
    <row r="7271" spans="2:6" x14ac:dyDescent="0.35">
      <c r="B7271" s="84">
        <v>7226</v>
      </c>
      <c r="C7271" s="113">
        <v>50.645127014903395</v>
      </c>
      <c r="D7271" s="250"/>
      <c r="F7271" s="250"/>
    </row>
    <row r="7272" spans="2:6" x14ac:dyDescent="0.35">
      <c r="B7272" s="84">
        <v>7227</v>
      </c>
      <c r="C7272" s="113">
        <v>51.355374633452712</v>
      </c>
      <c r="D7272" s="250"/>
      <c r="F7272" s="250"/>
    </row>
    <row r="7273" spans="2:6" x14ac:dyDescent="0.35">
      <c r="B7273" s="84">
        <v>7228</v>
      </c>
      <c r="C7273" s="113">
        <v>52.039124733693782</v>
      </c>
      <c r="D7273" s="250"/>
      <c r="F7273" s="250"/>
    </row>
    <row r="7274" spans="2:6" x14ac:dyDescent="0.35">
      <c r="B7274" s="84">
        <v>7229</v>
      </c>
      <c r="C7274" s="113">
        <v>60.682277784268081</v>
      </c>
      <c r="D7274" s="250"/>
      <c r="F7274" s="250"/>
    </row>
    <row r="7275" spans="2:6" x14ac:dyDescent="0.35">
      <c r="B7275" s="84">
        <v>7230</v>
      </c>
      <c r="C7275" s="113">
        <v>71.886428299209172</v>
      </c>
      <c r="D7275" s="250"/>
      <c r="F7275" s="250"/>
    </row>
    <row r="7276" spans="2:6" x14ac:dyDescent="0.35">
      <c r="B7276" s="84">
        <v>7231</v>
      </c>
      <c r="C7276" s="113">
        <v>80.799940391923215</v>
      </c>
      <c r="D7276" s="250"/>
      <c r="F7276" s="250"/>
    </row>
    <row r="7277" spans="2:6" x14ac:dyDescent="0.35">
      <c r="B7277" s="84">
        <v>7232</v>
      </c>
      <c r="C7277" s="113">
        <v>62.629490505724625</v>
      </c>
      <c r="D7277" s="250"/>
      <c r="F7277" s="250"/>
    </row>
    <row r="7278" spans="2:6" x14ac:dyDescent="0.35">
      <c r="B7278" s="84">
        <v>7233</v>
      </c>
      <c r="C7278" s="113">
        <v>57.098406473388792</v>
      </c>
      <c r="D7278" s="250"/>
      <c r="F7278" s="250"/>
    </row>
    <row r="7279" spans="2:6" x14ac:dyDescent="0.35">
      <c r="B7279" s="84">
        <v>7234</v>
      </c>
      <c r="C7279" s="113">
        <v>55.532795145854699</v>
      </c>
      <c r="D7279" s="250"/>
      <c r="F7279" s="250"/>
    </row>
    <row r="7280" spans="2:6" x14ac:dyDescent="0.35">
      <c r="B7280" s="84">
        <v>7235</v>
      </c>
      <c r="C7280" s="113">
        <v>56.587733796105084</v>
      </c>
      <c r="D7280" s="250"/>
      <c r="F7280" s="250"/>
    </row>
    <row r="7281" spans="2:6" x14ac:dyDescent="0.35">
      <c r="B7281" s="84">
        <v>7236</v>
      </c>
      <c r="C7281" s="113">
        <v>55.496497515438051</v>
      </c>
      <c r="D7281" s="250"/>
      <c r="F7281" s="250"/>
    </row>
    <row r="7282" spans="2:6" x14ac:dyDescent="0.35">
      <c r="B7282" s="84">
        <v>7237</v>
      </c>
      <c r="C7282" s="113">
        <v>55.878056816994977</v>
      </c>
      <c r="D7282" s="250"/>
      <c r="F7282" s="250"/>
    </row>
    <row r="7283" spans="2:6" x14ac:dyDescent="0.35">
      <c r="B7283" s="84">
        <v>7238</v>
      </c>
      <c r="C7283" s="113">
        <v>60.315200233929986</v>
      </c>
      <c r="D7283" s="250"/>
      <c r="F7283" s="250"/>
    </row>
    <row r="7284" spans="2:6" x14ac:dyDescent="0.35">
      <c r="B7284" s="84">
        <v>7239</v>
      </c>
      <c r="C7284" s="113">
        <v>63.520531584866013</v>
      </c>
      <c r="D7284" s="250"/>
      <c r="F7284" s="250"/>
    </row>
    <row r="7285" spans="2:6" x14ac:dyDescent="0.35">
      <c r="B7285" s="84">
        <v>7240</v>
      </c>
      <c r="C7285" s="113">
        <v>67.294492731782327</v>
      </c>
      <c r="D7285" s="250"/>
      <c r="F7285" s="250"/>
    </row>
    <row r="7286" spans="2:6" x14ac:dyDescent="0.35">
      <c r="B7286" s="84">
        <v>7241</v>
      </c>
      <c r="C7286" s="113">
        <v>78.52588697134513</v>
      </c>
      <c r="D7286" s="250"/>
      <c r="F7286" s="250"/>
    </row>
    <row r="7287" spans="2:6" x14ac:dyDescent="0.35">
      <c r="B7287" s="84">
        <v>7242</v>
      </c>
      <c r="C7287" s="113">
        <v>110.56989224036475</v>
      </c>
      <c r="D7287" s="250"/>
      <c r="F7287" s="250"/>
    </row>
    <row r="7288" spans="2:6" x14ac:dyDescent="0.35">
      <c r="B7288" s="84">
        <v>7243</v>
      </c>
      <c r="C7288" s="113">
        <v>91.081927110513305</v>
      </c>
      <c r="D7288" s="250"/>
      <c r="F7288" s="250"/>
    </row>
    <row r="7289" spans="2:6" x14ac:dyDescent="0.35">
      <c r="B7289" s="84">
        <v>7244</v>
      </c>
      <c r="C7289" s="113">
        <v>81.64294762547857</v>
      </c>
      <c r="D7289" s="250"/>
      <c r="F7289" s="250"/>
    </row>
    <row r="7290" spans="2:6" x14ac:dyDescent="0.35">
      <c r="B7290" s="84">
        <v>7245</v>
      </c>
      <c r="C7290" s="113">
        <v>72.094656439250798</v>
      </c>
      <c r="D7290" s="250"/>
      <c r="F7290" s="250"/>
    </row>
    <row r="7291" spans="2:6" x14ac:dyDescent="0.35">
      <c r="B7291" s="84">
        <v>7246</v>
      </c>
      <c r="C7291" s="113">
        <v>69.432479336217696</v>
      </c>
      <c r="D7291" s="250"/>
      <c r="F7291" s="250"/>
    </row>
    <row r="7292" spans="2:6" x14ac:dyDescent="0.35">
      <c r="B7292" s="84">
        <v>7247</v>
      </c>
      <c r="C7292" s="113">
        <v>63.428286478995048</v>
      </c>
      <c r="D7292" s="250"/>
      <c r="F7292" s="250"/>
    </row>
    <row r="7293" spans="2:6" x14ac:dyDescent="0.35">
      <c r="B7293" s="84">
        <v>7248</v>
      </c>
      <c r="C7293" s="113">
        <v>53.949469185294305</v>
      </c>
      <c r="D7293" s="250"/>
      <c r="F7293" s="250"/>
    </row>
    <row r="7294" spans="2:6" x14ac:dyDescent="0.35">
      <c r="B7294" s="84">
        <v>7249</v>
      </c>
      <c r="C7294" s="113">
        <v>55.276738561989497</v>
      </c>
      <c r="D7294" s="250"/>
      <c r="F7294" s="250"/>
    </row>
    <row r="7295" spans="2:6" x14ac:dyDescent="0.35">
      <c r="B7295" s="84">
        <v>7250</v>
      </c>
      <c r="C7295" s="113">
        <v>52.336673131599206</v>
      </c>
      <c r="D7295" s="250"/>
      <c r="F7295" s="250"/>
    </row>
    <row r="7296" spans="2:6" x14ac:dyDescent="0.35">
      <c r="B7296" s="84">
        <v>7251</v>
      </c>
      <c r="C7296" s="113">
        <v>54.334537861898852</v>
      </c>
      <c r="D7296" s="250"/>
      <c r="F7296" s="250"/>
    </row>
    <row r="7297" spans="2:6" x14ac:dyDescent="0.35">
      <c r="B7297" s="84">
        <v>7252</v>
      </c>
      <c r="C7297" s="113">
        <v>55.254739799779642</v>
      </c>
      <c r="D7297" s="250"/>
      <c r="F7297" s="250"/>
    </row>
    <row r="7298" spans="2:6" x14ac:dyDescent="0.35">
      <c r="B7298" s="84">
        <v>7253</v>
      </c>
      <c r="C7298" s="113">
        <v>66.767207463808376</v>
      </c>
      <c r="D7298" s="250"/>
      <c r="F7298" s="250"/>
    </row>
    <row r="7299" spans="2:6" x14ac:dyDescent="0.35">
      <c r="B7299" s="84">
        <v>7254</v>
      </c>
      <c r="C7299" s="113">
        <v>73.558306399887812</v>
      </c>
      <c r="D7299" s="250"/>
      <c r="F7299" s="250"/>
    </row>
    <row r="7300" spans="2:6" x14ac:dyDescent="0.35">
      <c r="B7300" s="84">
        <v>7255</v>
      </c>
      <c r="C7300" s="113">
        <v>80.28193265740363</v>
      </c>
      <c r="D7300" s="250"/>
      <c r="F7300" s="250"/>
    </row>
    <row r="7301" spans="2:6" x14ac:dyDescent="0.35">
      <c r="B7301" s="84">
        <v>7256</v>
      </c>
      <c r="C7301" s="113">
        <v>68.161746044645213</v>
      </c>
      <c r="D7301" s="250"/>
      <c r="F7301" s="250"/>
    </row>
    <row r="7302" spans="2:6" x14ac:dyDescent="0.35">
      <c r="B7302" s="84">
        <v>7257</v>
      </c>
      <c r="C7302" s="113">
        <v>61.049030822602603</v>
      </c>
      <c r="D7302" s="250"/>
      <c r="F7302" s="250"/>
    </row>
    <row r="7303" spans="2:6" x14ac:dyDescent="0.35">
      <c r="B7303" s="84">
        <v>7258</v>
      </c>
      <c r="C7303" s="113">
        <v>58.719776738372566</v>
      </c>
      <c r="D7303" s="250"/>
      <c r="F7303" s="250"/>
    </row>
    <row r="7304" spans="2:6" x14ac:dyDescent="0.35">
      <c r="B7304" s="84">
        <v>7259</v>
      </c>
      <c r="C7304" s="113">
        <v>59.990928072468698</v>
      </c>
      <c r="D7304" s="250"/>
      <c r="F7304" s="250"/>
    </row>
    <row r="7305" spans="2:6" x14ac:dyDescent="0.35">
      <c r="B7305" s="84">
        <v>7260</v>
      </c>
      <c r="C7305" s="113">
        <v>62.03779347425079</v>
      </c>
      <c r="D7305" s="250"/>
      <c r="F7305" s="250"/>
    </row>
    <row r="7306" spans="2:6" x14ac:dyDescent="0.35">
      <c r="B7306" s="84">
        <v>7261</v>
      </c>
      <c r="C7306" s="113">
        <v>62.806090816391709</v>
      </c>
      <c r="D7306" s="250"/>
      <c r="F7306" s="250"/>
    </row>
    <row r="7307" spans="2:6" x14ac:dyDescent="0.35">
      <c r="B7307" s="84">
        <v>7262</v>
      </c>
      <c r="C7307" s="113">
        <v>66.839130177699019</v>
      </c>
      <c r="D7307" s="250"/>
      <c r="F7307" s="250"/>
    </row>
    <row r="7308" spans="2:6" x14ac:dyDescent="0.35">
      <c r="B7308" s="84">
        <v>7263</v>
      </c>
      <c r="C7308" s="113">
        <v>72.516017617102605</v>
      </c>
      <c r="D7308" s="250"/>
      <c r="F7308" s="250"/>
    </row>
    <row r="7309" spans="2:6" x14ac:dyDescent="0.35">
      <c r="B7309" s="84">
        <v>7264</v>
      </c>
      <c r="C7309" s="113">
        <v>76.661263236401751</v>
      </c>
      <c r="D7309" s="250"/>
      <c r="F7309" s="250"/>
    </row>
    <row r="7310" spans="2:6" x14ac:dyDescent="0.35">
      <c r="B7310" s="84">
        <v>7265</v>
      </c>
      <c r="C7310" s="113">
        <v>90.891595640225418</v>
      </c>
      <c r="D7310" s="250"/>
      <c r="F7310" s="250"/>
    </row>
    <row r="7311" spans="2:6" x14ac:dyDescent="0.35">
      <c r="B7311" s="84">
        <v>7266</v>
      </c>
      <c r="C7311" s="113">
        <v>123.09005746384231</v>
      </c>
      <c r="D7311" s="250"/>
      <c r="F7311" s="250"/>
    </row>
    <row r="7312" spans="2:6" x14ac:dyDescent="0.35">
      <c r="B7312" s="84">
        <v>7267</v>
      </c>
      <c r="C7312" s="113">
        <v>101.76290306430205</v>
      </c>
      <c r="D7312" s="250"/>
      <c r="F7312" s="250"/>
    </row>
    <row r="7313" spans="2:6" x14ac:dyDescent="0.35">
      <c r="B7313" s="84">
        <v>7268</v>
      </c>
      <c r="C7313" s="113">
        <v>85.447265337062163</v>
      </c>
      <c r="D7313" s="250"/>
      <c r="F7313" s="250"/>
    </row>
    <row r="7314" spans="2:6" x14ac:dyDescent="0.35">
      <c r="B7314" s="84">
        <v>7269</v>
      </c>
      <c r="C7314" s="113">
        <v>76.801426156928258</v>
      </c>
      <c r="D7314" s="250"/>
      <c r="F7314" s="250"/>
    </row>
    <row r="7315" spans="2:6" x14ac:dyDescent="0.35">
      <c r="B7315" s="84">
        <v>7270</v>
      </c>
      <c r="C7315" s="113">
        <v>71.501131177994353</v>
      </c>
      <c r="D7315" s="250"/>
      <c r="F7315" s="250"/>
    </row>
    <row r="7316" spans="2:6" x14ac:dyDescent="0.35">
      <c r="B7316" s="84">
        <v>7271</v>
      </c>
      <c r="C7316" s="113">
        <v>65.379091185907797</v>
      </c>
      <c r="D7316" s="250"/>
      <c r="F7316" s="250"/>
    </row>
    <row r="7317" spans="2:6" x14ac:dyDescent="0.35">
      <c r="B7317" s="84">
        <v>7272</v>
      </c>
      <c r="C7317" s="113">
        <v>64.780423156487345</v>
      </c>
      <c r="D7317" s="250"/>
      <c r="F7317" s="250"/>
    </row>
    <row r="7318" spans="2:6" x14ac:dyDescent="0.35">
      <c r="B7318" s="84">
        <v>7273</v>
      </c>
      <c r="C7318" s="113">
        <v>63.202226338000806</v>
      </c>
      <c r="D7318" s="250"/>
      <c r="F7318" s="250"/>
    </row>
    <row r="7319" spans="2:6" x14ac:dyDescent="0.35">
      <c r="B7319" s="84">
        <v>7274</v>
      </c>
      <c r="C7319" s="113">
        <v>59.690293655922403</v>
      </c>
      <c r="D7319" s="250"/>
      <c r="F7319" s="250"/>
    </row>
    <row r="7320" spans="2:6" x14ac:dyDescent="0.35">
      <c r="B7320" s="84">
        <v>7275</v>
      </c>
      <c r="C7320" s="113">
        <v>58.704950240457677</v>
      </c>
      <c r="D7320" s="250"/>
      <c r="F7320" s="250"/>
    </row>
    <row r="7321" spans="2:6" x14ac:dyDescent="0.35">
      <c r="B7321" s="84">
        <v>7276</v>
      </c>
      <c r="C7321" s="113">
        <v>60.942639191009377</v>
      </c>
      <c r="D7321" s="250"/>
      <c r="F7321" s="250"/>
    </row>
    <row r="7322" spans="2:6" x14ac:dyDescent="0.35">
      <c r="B7322" s="84">
        <v>7277</v>
      </c>
      <c r="C7322" s="113">
        <v>61.852507996012058</v>
      </c>
      <c r="D7322" s="250"/>
      <c r="F7322" s="250"/>
    </row>
    <row r="7323" spans="2:6" x14ac:dyDescent="0.35">
      <c r="B7323" s="84">
        <v>7278</v>
      </c>
      <c r="C7323" s="113">
        <v>59.03344137532239</v>
      </c>
      <c r="D7323" s="250"/>
      <c r="F7323" s="250"/>
    </row>
    <row r="7324" spans="2:6" x14ac:dyDescent="0.35">
      <c r="B7324" s="84">
        <v>7279</v>
      </c>
      <c r="C7324" s="113">
        <v>64.007097525841317</v>
      </c>
      <c r="D7324" s="250"/>
      <c r="F7324" s="250"/>
    </row>
    <row r="7325" spans="2:6" x14ac:dyDescent="0.35">
      <c r="B7325" s="84">
        <v>7280</v>
      </c>
      <c r="C7325" s="113">
        <v>55.644651478734545</v>
      </c>
      <c r="D7325" s="250"/>
      <c r="F7325" s="250"/>
    </row>
    <row r="7326" spans="2:6" x14ac:dyDescent="0.35">
      <c r="B7326" s="84">
        <v>7281</v>
      </c>
      <c r="C7326" s="113">
        <v>54.004599758459683</v>
      </c>
      <c r="D7326" s="250"/>
      <c r="F7326" s="250"/>
    </row>
    <row r="7327" spans="2:6" x14ac:dyDescent="0.35">
      <c r="B7327" s="84">
        <v>7282</v>
      </c>
      <c r="C7327" s="113">
        <v>52.841808041649024</v>
      </c>
      <c r="D7327" s="250"/>
      <c r="F7327" s="250"/>
    </row>
    <row r="7328" spans="2:6" x14ac:dyDescent="0.35">
      <c r="B7328" s="84">
        <v>7283</v>
      </c>
      <c r="C7328" s="113">
        <v>54.600451946317243</v>
      </c>
      <c r="D7328" s="250"/>
      <c r="F7328" s="250"/>
    </row>
    <row r="7329" spans="2:6" x14ac:dyDescent="0.35">
      <c r="B7329" s="84">
        <v>7284</v>
      </c>
      <c r="C7329" s="113">
        <v>54.679672631715526</v>
      </c>
      <c r="D7329" s="250"/>
      <c r="F7329" s="250"/>
    </row>
    <row r="7330" spans="2:6" x14ac:dyDescent="0.35">
      <c r="B7330" s="84">
        <v>7285</v>
      </c>
      <c r="C7330" s="113">
        <v>54.507378326087341</v>
      </c>
      <c r="D7330" s="250"/>
      <c r="F7330" s="250"/>
    </row>
    <row r="7331" spans="2:6" x14ac:dyDescent="0.35">
      <c r="B7331" s="84">
        <v>7286</v>
      </c>
      <c r="C7331" s="113">
        <v>61.860973708968004</v>
      </c>
      <c r="D7331" s="250"/>
      <c r="F7331" s="250"/>
    </row>
    <row r="7332" spans="2:6" x14ac:dyDescent="0.35">
      <c r="B7332" s="84">
        <v>7287</v>
      </c>
      <c r="C7332" s="113">
        <v>66.588721410143762</v>
      </c>
      <c r="D7332" s="250"/>
      <c r="F7332" s="250"/>
    </row>
    <row r="7333" spans="2:6" x14ac:dyDescent="0.35">
      <c r="B7333" s="84">
        <v>7288</v>
      </c>
      <c r="C7333" s="113">
        <v>71.513552879277853</v>
      </c>
      <c r="D7333" s="250"/>
      <c r="F7333" s="250"/>
    </row>
    <row r="7334" spans="2:6" x14ac:dyDescent="0.35">
      <c r="B7334" s="84">
        <v>7289</v>
      </c>
      <c r="C7334" s="113">
        <v>84.116932254382576</v>
      </c>
      <c r="D7334" s="250"/>
      <c r="F7334" s="250"/>
    </row>
    <row r="7335" spans="2:6" x14ac:dyDescent="0.35">
      <c r="B7335" s="84">
        <v>7290</v>
      </c>
      <c r="C7335" s="113">
        <v>115.987876506218</v>
      </c>
      <c r="D7335" s="250"/>
      <c r="F7335" s="250"/>
    </row>
    <row r="7336" spans="2:6" x14ac:dyDescent="0.35">
      <c r="B7336" s="84">
        <v>7291</v>
      </c>
      <c r="C7336" s="113">
        <v>91.780443026613327</v>
      </c>
      <c r="D7336" s="250"/>
      <c r="F7336" s="250"/>
    </row>
    <row r="7337" spans="2:6" x14ac:dyDescent="0.35">
      <c r="B7337" s="84">
        <v>7292</v>
      </c>
      <c r="C7337" s="113">
        <v>80.35851166266086</v>
      </c>
      <c r="D7337" s="250"/>
      <c r="F7337" s="250"/>
    </row>
    <row r="7338" spans="2:6" x14ac:dyDescent="0.35">
      <c r="B7338" s="84">
        <v>7293</v>
      </c>
      <c r="C7338" s="113">
        <v>71.593627752168061</v>
      </c>
      <c r="D7338" s="250"/>
      <c r="F7338" s="250"/>
    </row>
    <row r="7339" spans="2:6" x14ac:dyDescent="0.35">
      <c r="B7339" s="84">
        <v>7294</v>
      </c>
      <c r="C7339" s="113">
        <v>66.598549885495373</v>
      </c>
      <c r="D7339" s="250"/>
      <c r="F7339" s="250"/>
    </row>
    <row r="7340" spans="2:6" x14ac:dyDescent="0.35">
      <c r="B7340" s="84">
        <v>7295</v>
      </c>
      <c r="C7340" s="113">
        <v>60.021500066579868</v>
      </c>
      <c r="D7340" s="250"/>
      <c r="F7340" s="250"/>
    </row>
    <row r="7341" spans="2:6" x14ac:dyDescent="0.35">
      <c r="B7341" s="84">
        <v>7296</v>
      </c>
      <c r="C7341" s="113">
        <v>80.635622470854273</v>
      </c>
      <c r="D7341" s="250"/>
      <c r="F7341" s="250"/>
    </row>
    <row r="7342" spans="2:6" x14ac:dyDescent="0.35">
      <c r="B7342" s="84">
        <v>7297</v>
      </c>
      <c r="C7342" s="113">
        <v>68.558409536547344</v>
      </c>
      <c r="D7342" s="250"/>
      <c r="F7342" s="250"/>
    </row>
    <row r="7343" spans="2:6" x14ac:dyDescent="0.35">
      <c r="B7343" s="84">
        <v>7298</v>
      </c>
      <c r="C7343" s="113">
        <v>63.705935139001994</v>
      </c>
      <c r="D7343" s="250"/>
      <c r="F7343" s="250"/>
    </row>
    <row r="7344" spans="2:6" x14ac:dyDescent="0.35">
      <c r="B7344" s="84">
        <v>7299</v>
      </c>
      <c r="C7344" s="113">
        <v>64.704368464171395</v>
      </c>
      <c r="D7344" s="250"/>
      <c r="F7344" s="250"/>
    </row>
    <row r="7345" spans="2:6" x14ac:dyDescent="0.35">
      <c r="B7345" s="84">
        <v>7300</v>
      </c>
      <c r="C7345" s="113">
        <v>65.385349576420822</v>
      </c>
      <c r="D7345" s="250"/>
      <c r="F7345" s="250"/>
    </row>
    <row r="7346" spans="2:6" x14ac:dyDescent="0.35">
      <c r="B7346" s="84">
        <v>7301</v>
      </c>
      <c r="C7346" s="113">
        <v>65.71422478609874</v>
      </c>
      <c r="D7346" s="250"/>
      <c r="F7346" s="250"/>
    </row>
    <row r="7347" spans="2:6" x14ac:dyDescent="0.35">
      <c r="B7347" s="84">
        <v>7302</v>
      </c>
      <c r="C7347" s="113">
        <v>62.322300991046099</v>
      </c>
      <c r="D7347" s="250"/>
      <c r="F7347" s="250"/>
    </row>
    <row r="7348" spans="2:6" x14ac:dyDescent="0.35">
      <c r="B7348" s="84">
        <v>7303</v>
      </c>
      <c r="C7348" s="113">
        <v>57.692748811200332</v>
      </c>
      <c r="D7348" s="250"/>
      <c r="F7348" s="250"/>
    </row>
    <row r="7349" spans="2:6" x14ac:dyDescent="0.35">
      <c r="B7349" s="84">
        <v>7304</v>
      </c>
      <c r="C7349" s="113">
        <v>47.84006889982895</v>
      </c>
      <c r="D7349" s="250"/>
      <c r="F7349" s="250"/>
    </row>
    <row r="7350" spans="2:6" x14ac:dyDescent="0.35">
      <c r="B7350" s="84">
        <v>7305</v>
      </c>
      <c r="C7350" s="113">
        <v>48.309567150727851</v>
      </c>
      <c r="D7350" s="250"/>
      <c r="F7350" s="250"/>
    </row>
    <row r="7351" spans="2:6" x14ac:dyDescent="0.35">
      <c r="B7351" s="84">
        <v>7306</v>
      </c>
      <c r="C7351" s="113">
        <v>49.25765094836958</v>
      </c>
      <c r="D7351" s="250"/>
      <c r="F7351" s="250"/>
    </row>
    <row r="7352" spans="2:6" x14ac:dyDescent="0.35">
      <c r="B7352" s="84">
        <v>7307</v>
      </c>
      <c r="C7352" s="113">
        <v>54.837718692606849</v>
      </c>
      <c r="D7352" s="250"/>
      <c r="F7352" s="250"/>
    </row>
    <row r="7353" spans="2:6" x14ac:dyDescent="0.35">
      <c r="B7353" s="84">
        <v>7308</v>
      </c>
      <c r="C7353" s="113">
        <v>53.397616864738438</v>
      </c>
      <c r="D7353" s="250"/>
      <c r="F7353" s="250"/>
    </row>
    <row r="7354" spans="2:6" x14ac:dyDescent="0.35">
      <c r="B7354" s="84">
        <v>7309</v>
      </c>
      <c r="C7354" s="113">
        <v>55.933055919121223</v>
      </c>
      <c r="D7354" s="250"/>
      <c r="F7354" s="250"/>
    </row>
    <row r="7355" spans="2:6" x14ac:dyDescent="0.35">
      <c r="B7355" s="84">
        <v>7310</v>
      </c>
      <c r="C7355" s="113">
        <v>63.337286167248514</v>
      </c>
      <c r="D7355" s="250"/>
      <c r="F7355" s="250"/>
    </row>
    <row r="7356" spans="2:6" x14ac:dyDescent="0.35">
      <c r="B7356" s="84">
        <v>7311</v>
      </c>
      <c r="C7356" s="113">
        <v>68.118987404084237</v>
      </c>
      <c r="D7356" s="250"/>
      <c r="F7356" s="250"/>
    </row>
    <row r="7357" spans="2:6" x14ac:dyDescent="0.35">
      <c r="B7357" s="84">
        <v>7312</v>
      </c>
      <c r="C7357" s="113">
        <v>77.902395688122382</v>
      </c>
      <c r="D7357" s="250"/>
      <c r="F7357" s="250"/>
    </row>
    <row r="7358" spans="2:6" x14ac:dyDescent="0.35">
      <c r="B7358" s="84">
        <v>7313</v>
      </c>
      <c r="C7358" s="113">
        <v>108.42193217411848</v>
      </c>
      <c r="D7358" s="250"/>
      <c r="F7358" s="250"/>
    </row>
    <row r="7359" spans="2:6" x14ac:dyDescent="0.35">
      <c r="B7359" s="84">
        <v>7314</v>
      </c>
      <c r="C7359" s="113">
        <v>115.87288462586338</v>
      </c>
      <c r="D7359" s="250"/>
      <c r="F7359" s="250"/>
    </row>
    <row r="7360" spans="2:6" x14ac:dyDescent="0.35">
      <c r="B7360" s="84">
        <v>7315</v>
      </c>
      <c r="C7360" s="113">
        <v>102.29597769172705</v>
      </c>
      <c r="D7360" s="250"/>
      <c r="F7360" s="250"/>
    </row>
    <row r="7361" spans="2:6" x14ac:dyDescent="0.35">
      <c r="B7361" s="84">
        <v>7316</v>
      </c>
      <c r="C7361" s="113">
        <v>88.676081441981353</v>
      </c>
      <c r="D7361" s="250"/>
      <c r="F7361" s="250"/>
    </row>
    <row r="7362" spans="2:6" x14ac:dyDescent="0.35">
      <c r="B7362" s="84">
        <v>7317</v>
      </c>
      <c r="C7362" s="113">
        <v>79.046153504265206</v>
      </c>
      <c r="D7362" s="250"/>
      <c r="F7362" s="250"/>
    </row>
    <row r="7363" spans="2:6" x14ac:dyDescent="0.35">
      <c r="B7363" s="84">
        <v>7318</v>
      </c>
      <c r="C7363" s="113">
        <v>74.46173716692816</v>
      </c>
      <c r="D7363" s="250"/>
      <c r="F7363" s="250"/>
    </row>
    <row r="7364" spans="2:6" x14ac:dyDescent="0.35">
      <c r="B7364" s="84">
        <v>7319</v>
      </c>
      <c r="C7364" s="113">
        <v>66.762800758191204</v>
      </c>
      <c r="D7364" s="250"/>
      <c r="F7364" s="250"/>
    </row>
    <row r="7365" spans="2:6" x14ac:dyDescent="0.35">
      <c r="B7365" s="84">
        <v>7320</v>
      </c>
      <c r="C7365" s="113">
        <v>64.686469585769046</v>
      </c>
      <c r="D7365" s="250"/>
      <c r="F7365" s="250"/>
    </row>
    <row r="7366" spans="2:6" x14ac:dyDescent="0.35">
      <c r="B7366" s="84">
        <v>7321</v>
      </c>
      <c r="C7366" s="113">
        <v>65.354829463776525</v>
      </c>
      <c r="D7366" s="250"/>
      <c r="F7366" s="250"/>
    </row>
    <row r="7367" spans="2:6" x14ac:dyDescent="0.35">
      <c r="B7367" s="84">
        <v>7322</v>
      </c>
      <c r="C7367" s="113">
        <v>61.46718138202737</v>
      </c>
      <c r="D7367" s="250"/>
      <c r="F7367" s="250"/>
    </row>
    <row r="7368" spans="2:6" x14ac:dyDescent="0.35">
      <c r="B7368" s="84">
        <v>7323</v>
      </c>
      <c r="C7368" s="113">
        <v>58.417175872593262</v>
      </c>
      <c r="D7368" s="250"/>
      <c r="F7368" s="250"/>
    </row>
    <row r="7369" spans="2:6" x14ac:dyDescent="0.35">
      <c r="B7369" s="84">
        <v>7324</v>
      </c>
      <c r="C7369" s="113">
        <v>58.593589287019341</v>
      </c>
      <c r="D7369" s="250"/>
      <c r="F7369" s="250"/>
    </row>
    <row r="7370" spans="2:6" x14ac:dyDescent="0.35">
      <c r="B7370" s="84">
        <v>7325</v>
      </c>
      <c r="C7370" s="113">
        <v>62.067829607835598</v>
      </c>
      <c r="D7370" s="250"/>
      <c r="F7370" s="250"/>
    </row>
    <row r="7371" spans="2:6" x14ac:dyDescent="0.35">
      <c r="B7371" s="84">
        <v>7326</v>
      </c>
      <c r="C7371" s="113">
        <v>75.997387426168643</v>
      </c>
      <c r="D7371" s="250"/>
      <c r="F7371" s="250"/>
    </row>
    <row r="7372" spans="2:6" x14ac:dyDescent="0.35">
      <c r="B7372" s="84">
        <v>7327</v>
      </c>
      <c r="C7372" s="113">
        <v>82.192550089154153</v>
      </c>
      <c r="D7372" s="250"/>
      <c r="F7372" s="250"/>
    </row>
    <row r="7373" spans="2:6" x14ac:dyDescent="0.35">
      <c r="B7373" s="84">
        <v>7328</v>
      </c>
      <c r="C7373" s="113">
        <v>81.739443871830616</v>
      </c>
      <c r="D7373" s="250"/>
      <c r="F7373" s="250"/>
    </row>
    <row r="7374" spans="2:6" x14ac:dyDescent="0.35">
      <c r="B7374" s="84">
        <v>7329</v>
      </c>
      <c r="C7374" s="113">
        <v>73.055894951969123</v>
      </c>
      <c r="D7374" s="250"/>
      <c r="F7374" s="250"/>
    </row>
    <row r="7375" spans="2:6" x14ac:dyDescent="0.35">
      <c r="B7375" s="84">
        <v>7330</v>
      </c>
      <c r="C7375" s="113">
        <v>73.191930141915705</v>
      </c>
      <c r="D7375" s="250"/>
      <c r="F7375" s="250"/>
    </row>
    <row r="7376" spans="2:6" x14ac:dyDescent="0.35">
      <c r="B7376" s="84">
        <v>7331</v>
      </c>
      <c r="C7376" s="113">
        <v>73.101221888135612</v>
      </c>
      <c r="D7376" s="250"/>
      <c r="F7376" s="250"/>
    </row>
    <row r="7377" spans="2:6" x14ac:dyDescent="0.35">
      <c r="B7377" s="84">
        <v>7332</v>
      </c>
      <c r="C7377" s="113">
        <v>74.783403191600485</v>
      </c>
      <c r="D7377" s="250"/>
      <c r="F7377" s="250"/>
    </row>
    <row r="7378" spans="2:6" x14ac:dyDescent="0.35">
      <c r="B7378" s="84">
        <v>7333</v>
      </c>
      <c r="C7378" s="113">
        <v>73.212785426882533</v>
      </c>
      <c r="D7378" s="250"/>
      <c r="F7378" s="250"/>
    </row>
    <row r="7379" spans="2:6" x14ac:dyDescent="0.35">
      <c r="B7379" s="84">
        <v>7334</v>
      </c>
      <c r="C7379" s="113">
        <v>72.286914099105076</v>
      </c>
      <c r="D7379" s="250"/>
      <c r="F7379" s="250"/>
    </row>
    <row r="7380" spans="2:6" x14ac:dyDescent="0.35">
      <c r="B7380" s="84">
        <v>7335</v>
      </c>
      <c r="C7380" s="113">
        <v>75.614922708641458</v>
      </c>
      <c r="D7380" s="250"/>
      <c r="F7380" s="250"/>
    </row>
    <row r="7381" spans="2:6" x14ac:dyDescent="0.35">
      <c r="B7381" s="84">
        <v>7336</v>
      </c>
      <c r="C7381" s="113">
        <v>77.230705282634091</v>
      </c>
      <c r="D7381" s="250"/>
      <c r="F7381" s="250"/>
    </row>
    <row r="7382" spans="2:6" x14ac:dyDescent="0.35">
      <c r="B7382" s="84">
        <v>7337</v>
      </c>
      <c r="C7382" s="113">
        <v>94.757486641527564</v>
      </c>
      <c r="D7382" s="250"/>
      <c r="F7382" s="250"/>
    </row>
    <row r="7383" spans="2:6" x14ac:dyDescent="0.35">
      <c r="B7383" s="84">
        <v>7338</v>
      </c>
      <c r="C7383" s="113">
        <v>122.42091917671759</v>
      </c>
      <c r="D7383" s="250"/>
      <c r="F7383" s="250"/>
    </row>
    <row r="7384" spans="2:6" x14ac:dyDescent="0.35">
      <c r="B7384" s="84">
        <v>7339</v>
      </c>
      <c r="C7384" s="113">
        <v>121.70112634276484</v>
      </c>
      <c r="D7384" s="250"/>
      <c r="F7384" s="250"/>
    </row>
    <row r="7385" spans="2:6" x14ac:dyDescent="0.35">
      <c r="B7385" s="84">
        <v>7340</v>
      </c>
      <c r="C7385" s="113">
        <v>98.719639477711866</v>
      </c>
      <c r="D7385" s="250"/>
      <c r="F7385" s="250"/>
    </row>
    <row r="7386" spans="2:6" x14ac:dyDescent="0.35">
      <c r="B7386" s="84">
        <v>7341</v>
      </c>
      <c r="C7386" s="113">
        <v>85.973614659591817</v>
      </c>
      <c r="D7386" s="250"/>
      <c r="F7386" s="250"/>
    </row>
    <row r="7387" spans="2:6" x14ac:dyDescent="0.35">
      <c r="B7387" s="84">
        <v>7342</v>
      </c>
      <c r="C7387" s="113">
        <v>82.224911175209655</v>
      </c>
      <c r="D7387" s="250"/>
      <c r="F7387" s="250"/>
    </row>
    <row r="7388" spans="2:6" x14ac:dyDescent="0.35">
      <c r="B7388" s="84">
        <v>7343</v>
      </c>
      <c r="C7388" s="113">
        <v>74.450834469246502</v>
      </c>
      <c r="D7388" s="250"/>
      <c r="F7388" s="250"/>
    </row>
    <row r="7389" spans="2:6" x14ac:dyDescent="0.35">
      <c r="B7389" s="84">
        <v>7344</v>
      </c>
      <c r="C7389" s="113">
        <v>68.371885976185283</v>
      </c>
      <c r="D7389" s="250"/>
      <c r="F7389" s="250"/>
    </row>
    <row r="7390" spans="2:6" x14ac:dyDescent="0.35">
      <c r="B7390" s="84">
        <v>7345</v>
      </c>
      <c r="C7390" s="113">
        <v>62.989906001592828</v>
      </c>
      <c r="D7390" s="250"/>
      <c r="F7390" s="250"/>
    </row>
    <row r="7391" spans="2:6" x14ac:dyDescent="0.35">
      <c r="B7391" s="84">
        <v>7346</v>
      </c>
      <c r="C7391" s="113">
        <v>60.707467442480841</v>
      </c>
      <c r="D7391" s="250"/>
      <c r="F7391" s="250"/>
    </row>
    <row r="7392" spans="2:6" x14ac:dyDescent="0.35">
      <c r="B7392" s="84">
        <v>7347</v>
      </c>
      <c r="C7392" s="113">
        <v>57.959964150878236</v>
      </c>
      <c r="D7392" s="250"/>
      <c r="F7392" s="250"/>
    </row>
    <row r="7393" spans="2:6" x14ac:dyDescent="0.35">
      <c r="B7393" s="84">
        <v>7348</v>
      </c>
      <c r="C7393" s="113">
        <v>58.02143084708414</v>
      </c>
      <c r="D7393" s="250"/>
      <c r="F7393" s="250"/>
    </row>
    <row r="7394" spans="2:6" x14ac:dyDescent="0.35">
      <c r="B7394" s="84">
        <v>7349</v>
      </c>
      <c r="C7394" s="113">
        <v>64.755310359993643</v>
      </c>
      <c r="D7394" s="250"/>
      <c r="F7394" s="250"/>
    </row>
    <row r="7395" spans="2:6" x14ac:dyDescent="0.35">
      <c r="B7395" s="84">
        <v>7350</v>
      </c>
      <c r="C7395" s="113">
        <v>81.580597139759973</v>
      </c>
      <c r="D7395" s="250"/>
      <c r="F7395" s="250"/>
    </row>
    <row r="7396" spans="2:6" x14ac:dyDescent="0.35">
      <c r="B7396" s="84">
        <v>7351</v>
      </c>
      <c r="C7396" s="113">
        <v>93.822804114485322</v>
      </c>
      <c r="D7396" s="250"/>
      <c r="F7396" s="250"/>
    </row>
    <row r="7397" spans="2:6" x14ac:dyDescent="0.35">
      <c r="B7397" s="84">
        <v>7352</v>
      </c>
      <c r="C7397" s="113">
        <v>87.99301826005464</v>
      </c>
      <c r="D7397" s="250"/>
      <c r="F7397" s="250"/>
    </row>
    <row r="7398" spans="2:6" x14ac:dyDescent="0.35">
      <c r="B7398" s="84">
        <v>7353</v>
      </c>
      <c r="C7398" s="113">
        <v>76.467215312536396</v>
      </c>
      <c r="D7398" s="250"/>
      <c r="F7398" s="250"/>
    </row>
    <row r="7399" spans="2:6" x14ac:dyDescent="0.35">
      <c r="B7399" s="84">
        <v>7354</v>
      </c>
      <c r="C7399" s="113">
        <v>75.349672781518905</v>
      </c>
      <c r="D7399" s="250"/>
      <c r="F7399" s="250"/>
    </row>
    <row r="7400" spans="2:6" x14ac:dyDescent="0.35">
      <c r="B7400" s="84">
        <v>7355</v>
      </c>
      <c r="C7400" s="113">
        <v>62.275385502840805</v>
      </c>
      <c r="D7400" s="250"/>
      <c r="F7400" s="250"/>
    </row>
    <row r="7401" spans="2:6" x14ac:dyDescent="0.35">
      <c r="B7401" s="84">
        <v>7356</v>
      </c>
      <c r="C7401" s="113">
        <v>64.841626701577354</v>
      </c>
      <c r="D7401" s="250"/>
      <c r="F7401" s="250"/>
    </row>
    <row r="7402" spans="2:6" x14ac:dyDescent="0.35">
      <c r="B7402" s="84">
        <v>7357</v>
      </c>
      <c r="C7402" s="113">
        <v>64.75925549237617</v>
      </c>
      <c r="D7402" s="250"/>
      <c r="F7402" s="250"/>
    </row>
    <row r="7403" spans="2:6" x14ac:dyDescent="0.35">
      <c r="B7403" s="84">
        <v>7358</v>
      </c>
      <c r="C7403" s="113">
        <v>63.191496603434899</v>
      </c>
      <c r="D7403" s="250"/>
      <c r="F7403" s="250"/>
    </row>
    <row r="7404" spans="2:6" x14ac:dyDescent="0.35">
      <c r="B7404" s="84">
        <v>7359</v>
      </c>
      <c r="C7404" s="113">
        <v>69.678740002997017</v>
      </c>
      <c r="D7404" s="250"/>
      <c r="F7404" s="250"/>
    </row>
    <row r="7405" spans="2:6" x14ac:dyDescent="0.35">
      <c r="B7405" s="84">
        <v>7360</v>
      </c>
      <c r="C7405" s="113">
        <v>72.718557517186667</v>
      </c>
      <c r="D7405" s="250"/>
      <c r="F7405" s="250"/>
    </row>
    <row r="7406" spans="2:6" x14ac:dyDescent="0.35">
      <c r="B7406" s="84">
        <v>7361</v>
      </c>
      <c r="C7406" s="113">
        <v>92.707495226585763</v>
      </c>
      <c r="D7406" s="250"/>
      <c r="F7406" s="250"/>
    </row>
    <row r="7407" spans="2:6" x14ac:dyDescent="0.35">
      <c r="B7407" s="84">
        <v>7362</v>
      </c>
      <c r="C7407" s="113">
        <v>131.36921251957622</v>
      </c>
      <c r="D7407" s="250"/>
      <c r="F7407" s="250"/>
    </row>
    <row r="7408" spans="2:6" x14ac:dyDescent="0.35">
      <c r="B7408" s="84">
        <v>7363</v>
      </c>
      <c r="C7408" s="113">
        <v>139.14128761125812</v>
      </c>
      <c r="D7408" s="250"/>
      <c r="F7408" s="250"/>
    </row>
    <row r="7409" spans="2:6" x14ac:dyDescent="0.35">
      <c r="B7409" s="84">
        <v>7364</v>
      </c>
      <c r="C7409" s="113">
        <v>106.87359169063602</v>
      </c>
      <c r="D7409" s="250"/>
      <c r="F7409" s="250"/>
    </row>
    <row r="7410" spans="2:6" x14ac:dyDescent="0.35">
      <c r="B7410" s="84">
        <v>7365</v>
      </c>
      <c r="C7410" s="113">
        <v>93.05044414199206</v>
      </c>
      <c r="D7410" s="250"/>
      <c r="F7410" s="250"/>
    </row>
    <row r="7411" spans="2:6" x14ac:dyDescent="0.35">
      <c r="B7411" s="84">
        <v>7366</v>
      </c>
      <c r="C7411" s="113">
        <v>80.983711943977767</v>
      </c>
      <c r="D7411" s="250"/>
      <c r="F7411" s="250"/>
    </row>
    <row r="7412" spans="2:6" x14ac:dyDescent="0.35">
      <c r="B7412" s="84">
        <v>7367</v>
      </c>
      <c r="C7412" s="113">
        <v>75.269120331176637</v>
      </c>
      <c r="D7412" s="250"/>
      <c r="F7412" s="250"/>
    </row>
    <row r="7413" spans="2:6" x14ac:dyDescent="0.35">
      <c r="B7413" s="84">
        <v>7368</v>
      </c>
      <c r="C7413" s="113">
        <v>69.241617046093296</v>
      </c>
      <c r="D7413" s="250"/>
      <c r="F7413" s="250"/>
    </row>
    <row r="7414" spans="2:6" x14ac:dyDescent="0.35">
      <c r="B7414" s="84">
        <v>7369</v>
      </c>
      <c r="C7414" s="113">
        <v>61.221010802423883</v>
      </c>
      <c r="D7414" s="250"/>
      <c r="F7414" s="250"/>
    </row>
    <row r="7415" spans="2:6" x14ac:dyDescent="0.35">
      <c r="B7415" s="84">
        <v>7370</v>
      </c>
      <c r="C7415" s="113">
        <v>61.071650864165719</v>
      </c>
      <c r="D7415" s="250"/>
      <c r="F7415" s="250"/>
    </row>
    <row r="7416" spans="2:6" x14ac:dyDescent="0.35">
      <c r="B7416" s="84">
        <v>7371</v>
      </c>
      <c r="C7416" s="113">
        <v>58.956735480624076</v>
      </c>
      <c r="D7416" s="250"/>
      <c r="F7416" s="250"/>
    </row>
    <row r="7417" spans="2:6" x14ac:dyDescent="0.35">
      <c r="B7417" s="84">
        <v>7372</v>
      </c>
      <c r="C7417" s="113">
        <v>60.221858652346604</v>
      </c>
      <c r="D7417" s="250"/>
      <c r="F7417" s="250"/>
    </row>
    <row r="7418" spans="2:6" x14ac:dyDescent="0.35">
      <c r="B7418" s="84">
        <v>7373</v>
      </c>
      <c r="C7418" s="113">
        <v>64.293490080460131</v>
      </c>
      <c r="D7418" s="250"/>
      <c r="F7418" s="250"/>
    </row>
    <row r="7419" spans="2:6" x14ac:dyDescent="0.35">
      <c r="B7419" s="84">
        <v>7374</v>
      </c>
      <c r="C7419" s="113">
        <v>76.755629150746685</v>
      </c>
      <c r="D7419" s="250"/>
      <c r="F7419" s="250"/>
    </row>
    <row r="7420" spans="2:6" x14ac:dyDescent="0.35">
      <c r="B7420" s="84">
        <v>7375</v>
      </c>
      <c r="C7420" s="113">
        <v>85.545997528886517</v>
      </c>
      <c r="D7420" s="250"/>
      <c r="F7420" s="250"/>
    </row>
    <row r="7421" spans="2:6" x14ac:dyDescent="0.35">
      <c r="B7421" s="84">
        <v>7376</v>
      </c>
      <c r="C7421" s="113">
        <v>81.287040882950592</v>
      </c>
      <c r="D7421" s="250"/>
      <c r="F7421" s="250"/>
    </row>
    <row r="7422" spans="2:6" x14ac:dyDescent="0.35">
      <c r="B7422" s="84">
        <v>7377</v>
      </c>
      <c r="C7422" s="113">
        <v>71.644638956086823</v>
      </c>
      <c r="D7422" s="250"/>
      <c r="F7422" s="250"/>
    </row>
    <row r="7423" spans="2:6" x14ac:dyDescent="0.35">
      <c r="B7423" s="84">
        <v>7378</v>
      </c>
      <c r="C7423" s="113">
        <v>66.33144810466284</v>
      </c>
      <c r="D7423" s="250"/>
      <c r="F7423" s="250"/>
    </row>
    <row r="7424" spans="2:6" x14ac:dyDescent="0.35">
      <c r="B7424" s="84">
        <v>7379</v>
      </c>
      <c r="C7424" s="113">
        <v>65.755149904674653</v>
      </c>
      <c r="D7424" s="250"/>
      <c r="F7424" s="250"/>
    </row>
    <row r="7425" spans="2:6" x14ac:dyDescent="0.35">
      <c r="B7425" s="84">
        <v>7380</v>
      </c>
      <c r="C7425" s="113">
        <v>65.506611597402099</v>
      </c>
      <c r="D7425" s="250"/>
      <c r="F7425" s="250"/>
    </row>
    <row r="7426" spans="2:6" x14ac:dyDescent="0.35">
      <c r="B7426" s="84">
        <v>7381</v>
      </c>
      <c r="C7426" s="113">
        <v>60.154849917571966</v>
      </c>
      <c r="D7426" s="250"/>
      <c r="F7426" s="250"/>
    </row>
    <row r="7427" spans="2:6" x14ac:dyDescent="0.35">
      <c r="B7427" s="84">
        <v>7382</v>
      </c>
      <c r="C7427" s="113">
        <v>61.604718142486298</v>
      </c>
      <c r="D7427" s="250"/>
      <c r="F7427" s="250"/>
    </row>
    <row r="7428" spans="2:6" x14ac:dyDescent="0.35">
      <c r="B7428" s="84">
        <v>7383</v>
      </c>
      <c r="C7428" s="113">
        <v>65.179167643212637</v>
      </c>
      <c r="D7428" s="250"/>
      <c r="F7428" s="250"/>
    </row>
    <row r="7429" spans="2:6" x14ac:dyDescent="0.35">
      <c r="B7429" s="84">
        <v>7384</v>
      </c>
      <c r="C7429" s="113">
        <v>66.326561821353692</v>
      </c>
      <c r="D7429" s="250"/>
      <c r="F7429" s="250"/>
    </row>
    <row r="7430" spans="2:6" x14ac:dyDescent="0.35">
      <c r="B7430" s="84">
        <v>7385</v>
      </c>
      <c r="C7430" s="113">
        <v>80.406839726242467</v>
      </c>
      <c r="D7430" s="250"/>
      <c r="F7430" s="250"/>
    </row>
    <row r="7431" spans="2:6" x14ac:dyDescent="0.35">
      <c r="B7431" s="84">
        <v>7386</v>
      </c>
      <c r="C7431" s="113">
        <v>125.5317892230414</v>
      </c>
      <c r="D7431" s="250"/>
      <c r="F7431" s="250"/>
    </row>
    <row r="7432" spans="2:6" x14ac:dyDescent="0.35">
      <c r="B7432" s="84">
        <v>7387</v>
      </c>
      <c r="C7432" s="113">
        <v>121.33222902002994</v>
      </c>
      <c r="D7432" s="250"/>
      <c r="F7432" s="250"/>
    </row>
    <row r="7433" spans="2:6" x14ac:dyDescent="0.35">
      <c r="B7433" s="84">
        <v>7388</v>
      </c>
      <c r="C7433" s="113">
        <v>93.025520066046028</v>
      </c>
      <c r="D7433" s="250"/>
      <c r="F7433" s="250"/>
    </row>
    <row r="7434" spans="2:6" x14ac:dyDescent="0.35">
      <c r="B7434" s="84">
        <v>7389</v>
      </c>
      <c r="C7434" s="113">
        <v>88.296235074568727</v>
      </c>
      <c r="D7434" s="250"/>
      <c r="F7434" s="250"/>
    </row>
    <row r="7435" spans="2:6" x14ac:dyDescent="0.35">
      <c r="B7435" s="84">
        <v>7390</v>
      </c>
      <c r="C7435" s="113">
        <v>79.552925972468032</v>
      </c>
      <c r="D7435" s="250"/>
      <c r="F7435" s="250"/>
    </row>
    <row r="7436" spans="2:6" x14ac:dyDescent="0.35">
      <c r="B7436" s="84">
        <v>7391</v>
      </c>
      <c r="C7436" s="113">
        <v>75.058207526195673</v>
      </c>
      <c r="D7436" s="250"/>
      <c r="F7436" s="250"/>
    </row>
    <row r="7437" spans="2:6" x14ac:dyDescent="0.35">
      <c r="B7437" s="84">
        <v>7392</v>
      </c>
      <c r="C7437" s="113">
        <v>70.64575741295053</v>
      </c>
      <c r="D7437" s="250"/>
      <c r="F7437" s="250"/>
    </row>
    <row r="7438" spans="2:6" x14ac:dyDescent="0.35">
      <c r="B7438" s="84">
        <v>7393</v>
      </c>
      <c r="C7438" s="113">
        <v>65.359182015548939</v>
      </c>
      <c r="D7438" s="250"/>
      <c r="F7438" s="250"/>
    </row>
    <row r="7439" spans="2:6" x14ac:dyDescent="0.35">
      <c r="B7439" s="84">
        <v>7394</v>
      </c>
      <c r="C7439" s="113">
        <v>65.388809911824268</v>
      </c>
      <c r="D7439" s="250"/>
      <c r="F7439" s="250"/>
    </row>
    <row r="7440" spans="2:6" x14ac:dyDescent="0.35">
      <c r="B7440" s="84">
        <v>7395</v>
      </c>
      <c r="C7440" s="113">
        <v>62.972719043188114</v>
      </c>
      <c r="D7440" s="250"/>
      <c r="F7440" s="250"/>
    </row>
    <row r="7441" spans="2:6" x14ac:dyDescent="0.35">
      <c r="B7441" s="84">
        <v>7396</v>
      </c>
      <c r="C7441" s="113">
        <v>66.08430994359577</v>
      </c>
      <c r="D7441" s="250"/>
      <c r="F7441" s="250"/>
    </row>
    <row r="7442" spans="2:6" x14ac:dyDescent="0.35">
      <c r="B7442" s="84">
        <v>7397</v>
      </c>
      <c r="C7442" s="113">
        <v>66.638585776320639</v>
      </c>
      <c r="D7442" s="250"/>
      <c r="F7442" s="250"/>
    </row>
    <row r="7443" spans="2:6" x14ac:dyDescent="0.35">
      <c r="B7443" s="84">
        <v>7398</v>
      </c>
      <c r="C7443" s="113">
        <v>80.871014740910766</v>
      </c>
      <c r="D7443" s="250"/>
      <c r="F7443" s="250"/>
    </row>
    <row r="7444" spans="2:6" x14ac:dyDescent="0.35">
      <c r="B7444" s="84">
        <v>7399</v>
      </c>
      <c r="C7444" s="113">
        <v>93.37132651294516</v>
      </c>
      <c r="D7444" s="250"/>
      <c r="F7444" s="250"/>
    </row>
    <row r="7445" spans="2:6" x14ac:dyDescent="0.35">
      <c r="B7445" s="84">
        <v>7400</v>
      </c>
      <c r="C7445" s="113">
        <v>81.967386334046793</v>
      </c>
      <c r="D7445" s="250"/>
      <c r="F7445" s="250"/>
    </row>
    <row r="7446" spans="2:6" x14ac:dyDescent="0.35">
      <c r="B7446" s="84">
        <v>7401</v>
      </c>
      <c r="C7446" s="113">
        <v>71.743917302325855</v>
      </c>
      <c r="D7446" s="250"/>
      <c r="F7446" s="250"/>
    </row>
    <row r="7447" spans="2:6" x14ac:dyDescent="0.35">
      <c r="B7447" s="84">
        <v>7402</v>
      </c>
      <c r="C7447" s="113">
        <v>66.16470953567385</v>
      </c>
      <c r="D7447" s="250"/>
      <c r="F7447" s="250"/>
    </row>
    <row r="7448" spans="2:6" x14ac:dyDescent="0.35">
      <c r="B7448" s="84">
        <v>7403</v>
      </c>
      <c r="C7448" s="113">
        <v>62.420191428408494</v>
      </c>
      <c r="D7448" s="250"/>
      <c r="F7448" s="250"/>
    </row>
    <row r="7449" spans="2:6" x14ac:dyDescent="0.35">
      <c r="B7449" s="84">
        <v>7404</v>
      </c>
      <c r="C7449" s="113">
        <v>63.447724542445378</v>
      </c>
      <c r="D7449" s="250"/>
      <c r="F7449" s="250"/>
    </row>
    <row r="7450" spans="2:6" x14ac:dyDescent="0.35">
      <c r="B7450" s="84">
        <v>7405</v>
      </c>
      <c r="C7450" s="113">
        <v>62.072623624594328</v>
      </c>
      <c r="D7450" s="250"/>
      <c r="F7450" s="250"/>
    </row>
    <row r="7451" spans="2:6" x14ac:dyDescent="0.35">
      <c r="B7451" s="84">
        <v>7406</v>
      </c>
      <c r="C7451" s="113">
        <v>61.018567943616809</v>
      </c>
      <c r="D7451" s="250"/>
      <c r="F7451" s="250"/>
    </row>
    <row r="7452" spans="2:6" x14ac:dyDescent="0.35">
      <c r="B7452" s="84">
        <v>7407</v>
      </c>
      <c r="C7452" s="113">
        <v>66.571405864442994</v>
      </c>
      <c r="D7452" s="250"/>
      <c r="F7452" s="250"/>
    </row>
    <row r="7453" spans="2:6" x14ac:dyDescent="0.35">
      <c r="B7453" s="84">
        <v>7408</v>
      </c>
      <c r="C7453" s="113">
        <v>69.59407433233936</v>
      </c>
      <c r="D7453" s="250"/>
      <c r="F7453" s="250"/>
    </row>
    <row r="7454" spans="2:6" x14ac:dyDescent="0.35">
      <c r="B7454" s="84">
        <v>7409</v>
      </c>
      <c r="C7454" s="113">
        <v>86.780456023675285</v>
      </c>
      <c r="D7454" s="250"/>
      <c r="F7454" s="250"/>
    </row>
    <row r="7455" spans="2:6" x14ac:dyDescent="0.35">
      <c r="B7455" s="84">
        <v>7410</v>
      </c>
      <c r="C7455" s="113">
        <v>128.06690698518497</v>
      </c>
      <c r="D7455" s="250"/>
      <c r="F7455" s="250"/>
    </row>
    <row r="7456" spans="2:6" x14ac:dyDescent="0.35">
      <c r="B7456" s="84">
        <v>7411</v>
      </c>
      <c r="C7456" s="113">
        <v>115.50223542660639</v>
      </c>
      <c r="D7456" s="250"/>
      <c r="F7456" s="250"/>
    </row>
    <row r="7457" spans="2:6" x14ac:dyDescent="0.35">
      <c r="B7457" s="84">
        <v>7412</v>
      </c>
      <c r="C7457" s="113">
        <v>93.771852059856386</v>
      </c>
      <c r="D7457" s="250"/>
      <c r="F7457" s="250"/>
    </row>
    <row r="7458" spans="2:6" x14ac:dyDescent="0.35">
      <c r="B7458" s="84">
        <v>7413</v>
      </c>
      <c r="C7458" s="113">
        <v>86.792122251484741</v>
      </c>
      <c r="D7458" s="250"/>
      <c r="F7458" s="250"/>
    </row>
    <row r="7459" spans="2:6" x14ac:dyDescent="0.35">
      <c r="B7459" s="84">
        <v>7414</v>
      </c>
      <c r="C7459" s="113">
        <v>80.208722247844364</v>
      </c>
      <c r="D7459" s="250"/>
      <c r="F7459" s="250"/>
    </row>
    <row r="7460" spans="2:6" x14ac:dyDescent="0.35">
      <c r="B7460" s="84">
        <v>7415</v>
      </c>
      <c r="C7460" s="113">
        <v>72.223219231026377</v>
      </c>
      <c r="D7460" s="250"/>
      <c r="F7460" s="250"/>
    </row>
    <row r="7461" spans="2:6" x14ac:dyDescent="0.35">
      <c r="B7461" s="84">
        <v>7416</v>
      </c>
      <c r="C7461" s="113">
        <v>66.992546501915754</v>
      </c>
      <c r="D7461" s="250"/>
      <c r="F7461" s="250"/>
    </row>
    <row r="7462" spans="2:6" x14ac:dyDescent="0.35">
      <c r="B7462" s="84">
        <v>7417</v>
      </c>
      <c r="C7462" s="113">
        <v>68.927358519377108</v>
      </c>
      <c r="D7462" s="250"/>
      <c r="F7462" s="250"/>
    </row>
    <row r="7463" spans="2:6" x14ac:dyDescent="0.35">
      <c r="B7463" s="84">
        <v>7418</v>
      </c>
      <c r="C7463" s="113">
        <v>68.803419533618424</v>
      </c>
      <c r="D7463" s="250"/>
      <c r="F7463" s="250"/>
    </row>
    <row r="7464" spans="2:6" x14ac:dyDescent="0.35">
      <c r="B7464" s="84">
        <v>7419</v>
      </c>
      <c r="C7464" s="113">
        <v>66.312123305257288</v>
      </c>
      <c r="D7464" s="250"/>
      <c r="F7464" s="250"/>
    </row>
    <row r="7465" spans="2:6" x14ac:dyDescent="0.35">
      <c r="B7465" s="84">
        <v>7420</v>
      </c>
      <c r="C7465" s="113">
        <v>67.46255755901305</v>
      </c>
      <c r="D7465" s="250"/>
      <c r="F7465" s="250"/>
    </row>
    <row r="7466" spans="2:6" x14ac:dyDescent="0.35">
      <c r="B7466" s="84">
        <v>7421</v>
      </c>
      <c r="C7466" s="113">
        <v>71.036975874081975</v>
      </c>
      <c r="D7466" s="250"/>
      <c r="F7466" s="250"/>
    </row>
    <row r="7467" spans="2:6" x14ac:dyDescent="0.35">
      <c r="B7467" s="84">
        <v>7422</v>
      </c>
      <c r="C7467" s="113">
        <v>89.032772229281434</v>
      </c>
      <c r="D7467" s="250"/>
      <c r="F7467" s="250"/>
    </row>
    <row r="7468" spans="2:6" x14ac:dyDescent="0.35">
      <c r="B7468" s="84">
        <v>7423</v>
      </c>
      <c r="C7468" s="113">
        <v>103.24882133189782</v>
      </c>
      <c r="D7468" s="250"/>
      <c r="F7468" s="250"/>
    </row>
    <row r="7469" spans="2:6" x14ac:dyDescent="0.35">
      <c r="B7469" s="84">
        <v>7424</v>
      </c>
      <c r="C7469" s="113">
        <v>86.15739315668371</v>
      </c>
      <c r="D7469" s="250"/>
      <c r="F7469" s="250"/>
    </row>
    <row r="7470" spans="2:6" x14ac:dyDescent="0.35">
      <c r="B7470" s="84">
        <v>7425</v>
      </c>
      <c r="C7470" s="113">
        <v>73.458604768390501</v>
      </c>
      <c r="D7470" s="250"/>
      <c r="F7470" s="250"/>
    </row>
    <row r="7471" spans="2:6" x14ac:dyDescent="0.35">
      <c r="B7471" s="84">
        <v>7426</v>
      </c>
      <c r="C7471" s="113">
        <v>70.089570345365075</v>
      </c>
      <c r="D7471" s="250"/>
      <c r="F7471" s="250"/>
    </row>
    <row r="7472" spans="2:6" x14ac:dyDescent="0.35">
      <c r="B7472" s="84">
        <v>7427</v>
      </c>
      <c r="C7472" s="113">
        <v>65.093134945657198</v>
      </c>
      <c r="D7472" s="250"/>
      <c r="F7472" s="250"/>
    </row>
    <row r="7473" spans="2:6" x14ac:dyDescent="0.35">
      <c r="B7473" s="84">
        <v>7428</v>
      </c>
      <c r="C7473" s="113">
        <v>69.727235331835388</v>
      </c>
      <c r="D7473" s="250"/>
      <c r="F7473" s="250"/>
    </row>
    <row r="7474" spans="2:6" x14ac:dyDescent="0.35">
      <c r="B7474" s="84">
        <v>7429</v>
      </c>
      <c r="C7474" s="113">
        <v>66.963099014862379</v>
      </c>
      <c r="D7474" s="250"/>
      <c r="F7474" s="250"/>
    </row>
    <row r="7475" spans="2:6" x14ac:dyDescent="0.35">
      <c r="B7475" s="84">
        <v>7430</v>
      </c>
      <c r="C7475" s="113">
        <v>65.942442628014476</v>
      </c>
      <c r="D7475" s="250"/>
      <c r="F7475" s="250"/>
    </row>
    <row r="7476" spans="2:6" x14ac:dyDescent="0.35">
      <c r="B7476" s="84">
        <v>7431</v>
      </c>
      <c r="C7476" s="113">
        <v>65.799889089532599</v>
      </c>
      <c r="D7476" s="250"/>
      <c r="F7476" s="250"/>
    </row>
    <row r="7477" spans="2:6" x14ac:dyDescent="0.35">
      <c r="B7477" s="84">
        <v>7432</v>
      </c>
      <c r="C7477" s="113">
        <v>70.177573170832289</v>
      </c>
      <c r="D7477" s="250"/>
      <c r="F7477" s="250"/>
    </row>
    <row r="7478" spans="2:6" x14ac:dyDescent="0.35">
      <c r="B7478" s="84">
        <v>7433</v>
      </c>
      <c r="C7478" s="113">
        <v>91.418464239699929</v>
      </c>
      <c r="D7478" s="250"/>
      <c r="F7478" s="250"/>
    </row>
    <row r="7479" spans="2:6" x14ac:dyDescent="0.35">
      <c r="B7479" s="84">
        <v>7434</v>
      </c>
      <c r="C7479" s="113">
        <v>126.54739189946856</v>
      </c>
      <c r="D7479" s="250"/>
      <c r="F7479" s="250"/>
    </row>
    <row r="7480" spans="2:6" x14ac:dyDescent="0.35">
      <c r="B7480" s="84">
        <v>7435</v>
      </c>
      <c r="C7480" s="113">
        <v>113.91786702150158</v>
      </c>
      <c r="D7480" s="250"/>
      <c r="F7480" s="250"/>
    </row>
    <row r="7481" spans="2:6" x14ac:dyDescent="0.35">
      <c r="B7481" s="84">
        <v>7436</v>
      </c>
      <c r="C7481" s="113">
        <v>97.144138798751172</v>
      </c>
      <c r="D7481" s="250"/>
      <c r="F7481" s="250"/>
    </row>
    <row r="7482" spans="2:6" x14ac:dyDescent="0.35">
      <c r="B7482" s="84">
        <v>7437</v>
      </c>
      <c r="C7482" s="113">
        <v>91.064787360167173</v>
      </c>
      <c r="D7482" s="250"/>
      <c r="F7482" s="250"/>
    </row>
    <row r="7483" spans="2:6" x14ac:dyDescent="0.35">
      <c r="B7483" s="84">
        <v>7438</v>
      </c>
      <c r="C7483" s="113">
        <v>78.865118916197588</v>
      </c>
      <c r="D7483" s="250"/>
      <c r="F7483" s="250"/>
    </row>
    <row r="7484" spans="2:6" x14ac:dyDescent="0.35">
      <c r="B7484" s="84">
        <v>7439</v>
      </c>
      <c r="C7484" s="113">
        <v>75.142942728528922</v>
      </c>
      <c r="D7484" s="250"/>
      <c r="F7484" s="250"/>
    </row>
    <row r="7485" spans="2:6" x14ac:dyDescent="0.35">
      <c r="B7485" s="84">
        <v>7440</v>
      </c>
      <c r="C7485" s="113">
        <v>69.113374700201547</v>
      </c>
      <c r="D7485" s="250"/>
      <c r="F7485" s="250"/>
    </row>
    <row r="7486" spans="2:6" x14ac:dyDescent="0.35">
      <c r="B7486" s="84">
        <v>7441</v>
      </c>
      <c r="C7486" s="113">
        <v>78.055351286704706</v>
      </c>
      <c r="D7486" s="250"/>
      <c r="F7486" s="250"/>
    </row>
    <row r="7487" spans="2:6" x14ac:dyDescent="0.35">
      <c r="B7487" s="84">
        <v>7442</v>
      </c>
      <c r="C7487" s="113">
        <v>75.200338024667644</v>
      </c>
      <c r="D7487" s="250"/>
      <c r="F7487" s="250"/>
    </row>
    <row r="7488" spans="2:6" x14ac:dyDescent="0.35">
      <c r="B7488" s="84">
        <v>7443</v>
      </c>
      <c r="C7488" s="113">
        <v>69.308267814214261</v>
      </c>
      <c r="D7488" s="250"/>
      <c r="F7488" s="250"/>
    </row>
    <row r="7489" spans="2:6" x14ac:dyDescent="0.35">
      <c r="B7489" s="84">
        <v>7444</v>
      </c>
      <c r="C7489" s="113">
        <v>71.602548866070322</v>
      </c>
      <c r="D7489" s="250"/>
      <c r="F7489" s="250"/>
    </row>
    <row r="7490" spans="2:6" x14ac:dyDescent="0.35">
      <c r="B7490" s="84">
        <v>7445</v>
      </c>
      <c r="C7490" s="113">
        <v>78.429623220919524</v>
      </c>
      <c r="D7490" s="250"/>
      <c r="F7490" s="250"/>
    </row>
    <row r="7491" spans="2:6" x14ac:dyDescent="0.35">
      <c r="B7491" s="84">
        <v>7446</v>
      </c>
      <c r="C7491" s="113">
        <v>82.222790325659346</v>
      </c>
      <c r="D7491" s="250"/>
      <c r="F7491" s="250"/>
    </row>
    <row r="7492" spans="2:6" x14ac:dyDescent="0.35">
      <c r="B7492" s="84">
        <v>7447</v>
      </c>
      <c r="C7492" s="113">
        <v>75.173160186099636</v>
      </c>
      <c r="D7492" s="250"/>
      <c r="F7492" s="250"/>
    </row>
    <row r="7493" spans="2:6" x14ac:dyDescent="0.35">
      <c r="B7493" s="84">
        <v>7448</v>
      </c>
      <c r="C7493" s="113">
        <v>62.977983189167794</v>
      </c>
      <c r="D7493" s="250"/>
      <c r="F7493" s="250"/>
    </row>
    <row r="7494" spans="2:6" x14ac:dyDescent="0.35">
      <c r="B7494" s="84">
        <v>7449</v>
      </c>
      <c r="C7494" s="113">
        <v>62.812702522167612</v>
      </c>
      <c r="D7494" s="250"/>
      <c r="F7494" s="250"/>
    </row>
    <row r="7495" spans="2:6" x14ac:dyDescent="0.35">
      <c r="B7495" s="84">
        <v>7450</v>
      </c>
      <c r="C7495" s="113">
        <v>58.734668231747911</v>
      </c>
      <c r="D7495" s="250"/>
      <c r="F7495" s="250"/>
    </row>
    <row r="7496" spans="2:6" x14ac:dyDescent="0.35">
      <c r="B7496" s="84">
        <v>7451</v>
      </c>
      <c r="C7496" s="113">
        <v>56.773203405390085</v>
      </c>
      <c r="D7496" s="250"/>
      <c r="F7496" s="250"/>
    </row>
    <row r="7497" spans="2:6" x14ac:dyDescent="0.35">
      <c r="B7497" s="84">
        <v>7452</v>
      </c>
      <c r="C7497" s="113">
        <v>61.289103877024523</v>
      </c>
      <c r="D7497" s="250"/>
      <c r="F7497" s="250"/>
    </row>
    <row r="7498" spans="2:6" x14ac:dyDescent="0.35">
      <c r="B7498" s="84">
        <v>7453</v>
      </c>
      <c r="C7498" s="113">
        <v>55.654134423448092</v>
      </c>
      <c r="D7498" s="250"/>
      <c r="F7498" s="250"/>
    </row>
    <row r="7499" spans="2:6" x14ac:dyDescent="0.35">
      <c r="B7499" s="84">
        <v>7454</v>
      </c>
      <c r="C7499" s="113">
        <v>55.2814940342151</v>
      </c>
      <c r="D7499" s="250"/>
      <c r="F7499" s="250"/>
    </row>
    <row r="7500" spans="2:6" x14ac:dyDescent="0.35">
      <c r="B7500" s="84">
        <v>7455</v>
      </c>
      <c r="C7500" s="113">
        <v>57.33835220515828</v>
      </c>
      <c r="D7500" s="250"/>
      <c r="F7500" s="250"/>
    </row>
    <row r="7501" spans="2:6" x14ac:dyDescent="0.35">
      <c r="B7501" s="84">
        <v>7456</v>
      </c>
      <c r="C7501" s="113">
        <v>67.023254868695446</v>
      </c>
      <c r="D7501" s="250"/>
      <c r="F7501" s="250"/>
    </row>
    <row r="7502" spans="2:6" x14ac:dyDescent="0.35">
      <c r="B7502" s="84">
        <v>7457</v>
      </c>
      <c r="C7502" s="113">
        <v>87.230065114568987</v>
      </c>
      <c r="D7502" s="250"/>
      <c r="F7502" s="250"/>
    </row>
    <row r="7503" spans="2:6" x14ac:dyDescent="0.35">
      <c r="B7503" s="84">
        <v>7458</v>
      </c>
      <c r="C7503" s="113">
        <v>119.04657553647156</v>
      </c>
      <c r="D7503" s="250"/>
      <c r="F7503" s="250"/>
    </row>
    <row r="7504" spans="2:6" x14ac:dyDescent="0.35">
      <c r="B7504" s="84">
        <v>7459</v>
      </c>
      <c r="C7504" s="113">
        <v>109.11391507984534</v>
      </c>
      <c r="D7504" s="250"/>
      <c r="F7504" s="250"/>
    </row>
    <row r="7505" spans="2:6" x14ac:dyDescent="0.35">
      <c r="B7505" s="84">
        <v>7460</v>
      </c>
      <c r="C7505" s="113">
        <v>91.455870840326654</v>
      </c>
      <c r="D7505" s="250"/>
      <c r="F7505" s="250"/>
    </row>
    <row r="7506" spans="2:6" x14ac:dyDescent="0.35">
      <c r="B7506" s="84">
        <v>7461</v>
      </c>
      <c r="C7506" s="113">
        <v>85.009143986537268</v>
      </c>
      <c r="D7506" s="250"/>
      <c r="F7506" s="250"/>
    </row>
    <row r="7507" spans="2:6" x14ac:dyDescent="0.35">
      <c r="B7507" s="84">
        <v>7462</v>
      </c>
      <c r="C7507" s="113">
        <v>78.708567034448009</v>
      </c>
      <c r="D7507" s="250"/>
      <c r="F7507" s="250"/>
    </row>
    <row r="7508" spans="2:6" x14ac:dyDescent="0.35">
      <c r="B7508" s="84">
        <v>7463</v>
      </c>
      <c r="C7508" s="113">
        <v>75.757497445712488</v>
      </c>
      <c r="D7508" s="250"/>
      <c r="F7508" s="250"/>
    </row>
    <row r="7509" spans="2:6" x14ac:dyDescent="0.35">
      <c r="B7509" s="84">
        <v>7464</v>
      </c>
      <c r="C7509" s="113">
        <v>68.132193142318854</v>
      </c>
      <c r="D7509" s="250"/>
      <c r="F7509" s="250"/>
    </row>
    <row r="7510" spans="2:6" x14ac:dyDescent="0.35">
      <c r="B7510" s="84">
        <v>7465</v>
      </c>
      <c r="C7510" s="113">
        <v>75.374231882479648</v>
      </c>
      <c r="D7510" s="250"/>
      <c r="F7510" s="250"/>
    </row>
    <row r="7511" spans="2:6" x14ac:dyDescent="0.35">
      <c r="B7511" s="84">
        <v>7466</v>
      </c>
      <c r="C7511" s="113">
        <v>72.591256440431593</v>
      </c>
      <c r="D7511" s="250"/>
      <c r="F7511" s="250"/>
    </row>
    <row r="7512" spans="2:6" x14ac:dyDescent="0.35">
      <c r="B7512" s="84">
        <v>7467</v>
      </c>
      <c r="C7512" s="113">
        <v>71.820658524720685</v>
      </c>
      <c r="D7512" s="250"/>
      <c r="F7512" s="250"/>
    </row>
    <row r="7513" spans="2:6" x14ac:dyDescent="0.35">
      <c r="B7513" s="84">
        <v>7468</v>
      </c>
      <c r="C7513" s="113">
        <v>71.503537411371212</v>
      </c>
      <c r="D7513" s="250"/>
      <c r="F7513" s="250"/>
    </row>
    <row r="7514" spans="2:6" x14ac:dyDescent="0.35">
      <c r="B7514" s="84">
        <v>7469</v>
      </c>
      <c r="C7514" s="113">
        <v>74.295046602791103</v>
      </c>
      <c r="D7514" s="250"/>
      <c r="F7514" s="250"/>
    </row>
    <row r="7515" spans="2:6" x14ac:dyDescent="0.35">
      <c r="B7515" s="84">
        <v>7470</v>
      </c>
      <c r="C7515" s="113">
        <v>78.355679378629659</v>
      </c>
      <c r="D7515" s="250"/>
      <c r="F7515" s="250"/>
    </row>
    <row r="7516" spans="2:6" x14ac:dyDescent="0.35">
      <c r="B7516" s="84">
        <v>7471</v>
      </c>
      <c r="C7516" s="113">
        <v>72.170952223641677</v>
      </c>
      <c r="D7516" s="250"/>
      <c r="F7516" s="250"/>
    </row>
    <row r="7517" spans="2:6" x14ac:dyDescent="0.35">
      <c r="B7517" s="84">
        <v>7472</v>
      </c>
      <c r="C7517" s="113">
        <v>67.820960815085485</v>
      </c>
      <c r="D7517" s="250"/>
      <c r="F7517" s="250"/>
    </row>
    <row r="7518" spans="2:6" x14ac:dyDescent="0.35">
      <c r="B7518" s="84">
        <v>7473</v>
      </c>
      <c r="C7518" s="113">
        <v>64.900776250023256</v>
      </c>
      <c r="D7518" s="250"/>
      <c r="F7518" s="250"/>
    </row>
    <row r="7519" spans="2:6" x14ac:dyDescent="0.35">
      <c r="B7519" s="84">
        <v>7474</v>
      </c>
      <c r="C7519" s="113">
        <v>58.250939385780939</v>
      </c>
      <c r="D7519" s="250"/>
      <c r="F7519" s="250"/>
    </row>
    <row r="7520" spans="2:6" x14ac:dyDescent="0.35">
      <c r="B7520" s="84">
        <v>7475</v>
      </c>
      <c r="C7520" s="113">
        <v>58.144042946282191</v>
      </c>
      <c r="D7520" s="250"/>
      <c r="F7520" s="250"/>
    </row>
    <row r="7521" spans="2:6" x14ac:dyDescent="0.35">
      <c r="B7521" s="84">
        <v>7476</v>
      </c>
      <c r="C7521" s="113">
        <v>64.969520342184538</v>
      </c>
      <c r="D7521" s="250"/>
      <c r="F7521" s="250"/>
    </row>
    <row r="7522" spans="2:6" x14ac:dyDescent="0.35">
      <c r="B7522" s="84">
        <v>7477</v>
      </c>
      <c r="C7522" s="113">
        <v>62.379826837661518</v>
      </c>
      <c r="D7522" s="250"/>
      <c r="F7522" s="250"/>
    </row>
    <row r="7523" spans="2:6" x14ac:dyDescent="0.35">
      <c r="B7523" s="84">
        <v>7478</v>
      </c>
      <c r="C7523" s="113">
        <v>58.897508139350336</v>
      </c>
      <c r="D7523" s="250"/>
      <c r="F7523" s="250"/>
    </row>
    <row r="7524" spans="2:6" x14ac:dyDescent="0.35">
      <c r="B7524" s="84">
        <v>7479</v>
      </c>
      <c r="C7524" s="113">
        <v>62.680179882070078</v>
      </c>
      <c r="D7524" s="250"/>
      <c r="F7524" s="250"/>
    </row>
    <row r="7525" spans="2:6" x14ac:dyDescent="0.35">
      <c r="B7525" s="84">
        <v>7480</v>
      </c>
      <c r="C7525" s="113">
        <v>66.526401016384796</v>
      </c>
      <c r="D7525" s="250"/>
      <c r="F7525" s="250"/>
    </row>
    <row r="7526" spans="2:6" x14ac:dyDescent="0.35">
      <c r="B7526" s="84">
        <v>7481</v>
      </c>
      <c r="C7526" s="113">
        <v>92.462575961078358</v>
      </c>
      <c r="D7526" s="250"/>
      <c r="F7526" s="250"/>
    </row>
    <row r="7527" spans="2:6" x14ac:dyDescent="0.35">
      <c r="B7527" s="84">
        <v>7482</v>
      </c>
      <c r="C7527" s="113">
        <v>126.32137230353497</v>
      </c>
      <c r="D7527" s="250"/>
      <c r="F7527" s="250"/>
    </row>
    <row r="7528" spans="2:6" x14ac:dyDescent="0.35">
      <c r="B7528" s="84">
        <v>7483</v>
      </c>
      <c r="C7528" s="113">
        <v>122.50184574262201</v>
      </c>
      <c r="D7528" s="250"/>
      <c r="F7528" s="250"/>
    </row>
    <row r="7529" spans="2:6" x14ac:dyDescent="0.35">
      <c r="B7529" s="84">
        <v>7484</v>
      </c>
      <c r="C7529" s="113">
        <v>105.82800231149473</v>
      </c>
      <c r="D7529" s="250"/>
      <c r="F7529" s="250"/>
    </row>
    <row r="7530" spans="2:6" x14ac:dyDescent="0.35">
      <c r="B7530" s="84">
        <v>7485</v>
      </c>
      <c r="C7530" s="113">
        <v>93.101034779703753</v>
      </c>
      <c r="D7530" s="250"/>
      <c r="F7530" s="250"/>
    </row>
    <row r="7531" spans="2:6" x14ac:dyDescent="0.35">
      <c r="B7531" s="84">
        <v>7486</v>
      </c>
      <c r="C7531" s="113">
        <v>82.960769659998732</v>
      </c>
      <c r="D7531" s="250"/>
      <c r="F7531" s="250"/>
    </row>
    <row r="7532" spans="2:6" x14ac:dyDescent="0.35">
      <c r="B7532" s="84">
        <v>7487</v>
      </c>
      <c r="C7532" s="113">
        <v>73.458350659565596</v>
      </c>
      <c r="D7532" s="250"/>
      <c r="F7532" s="250"/>
    </row>
    <row r="7533" spans="2:6" x14ac:dyDescent="0.35">
      <c r="B7533" s="84">
        <v>7488</v>
      </c>
      <c r="C7533" s="113">
        <v>67.448420235786656</v>
      </c>
      <c r="D7533" s="250"/>
      <c r="F7533" s="250"/>
    </row>
    <row r="7534" spans="2:6" x14ac:dyDescent="0.35">
      <c r="B7534" s="84">
        <v>7489</v>
      </c>
      <c r="C7534" s="113">
        <v>62.446832060209665</v>
      </c>
      <c r="D7534" s="250"/>
      <c r="F7534" s="250"/>
    </row>
    <row r="7535" spans="2:6" x14ac:dyDescent="0.35">
      <c r="B7535" s="84">
        <v>7490</v>
      </c>
      <c r="C7535" s="113">
        <v>60.9311489417207</v>
      </c>
      <c r="D7535" s="250"/>
      <c r="F7535" s="250"/>
    </row>
    <row r="7536" spans="2:6" x14ac:dyDescent="0.35">
      <c r="B7536" s="84">
        <v>7491</v>
      </c>
      <c r="C7536" s="113">
        <v>58.340171429066338</v>
      </c>
      <c r="D7536" s="250"/>
      <c r="F7536" s="250"/>
    </row>
    <row r="7537" spans="2:6" x14ac:dyDescent="0.35">
      <c r="B7537" s="84">
        <v>7492</v>
      </c>
      <c r="C7537" s="113">
        <v>60.454388267164695</v>
      </c>
      <c r="D7537" s="250"/>
      <c r="F7537" s="250"/>
    </row>
    <row r="7538" spans="2:6" x14ac:dyDescent="0.35">
      <c r="B7538" s="84">
        <v>7493</v>
      </c>
      <c r="C7538" s="113">
        <v>70.288630510014272</v>
      </c>
      <c r="D7538" s="250"/>
      <c r="F7538" s="250"/>
    </row>
    <row r="7539" spans="2:6" x14ac:dyDescent="0.35">
      <c r="B7539" s="84">
        <v>7494</v>
      </c>
      <c r="C7539" s="113">
        <v>80.720998641581446</v>
      </c>
      <c r="D7539" s="250"/>
      <c r="F7539" s="250"/>
    </row>
    <row r="7540" spans="2:6" x14ac:dyDescent="0.35">
      <c r="B7540" s="84">
        <v>7495</v>
      </c>
      <c r="C7540" s="113">
        <v>83.383811844252875</v>
      </c>
      <c r="D7540" s="250"/>
      <c r="F7540" s="250"/>
    </row>
    <row r="7541" spans="2:6" x14ac:dyDescent="0.35">
      <c r="B7541" s="84">
        <v>7496</v>
      </c>
      <c r="C7541" s="113">
        <v>79.737839058797334</v>
      </c>
      <c r="D7541" s="250"/>
      <c r="F7541" s="250"/>
    </row>
    <row r="7542" spans="2:6" x14ac:dyDescent="0.35">
      <c r="B7542" s="84">
        <v>7497</v>
      </c>
      <c r="C7542" s="113">
        <v>67.826341338878933</v>
      </c>
      <c r="D7542" s="250"/>
      <c r="F7542" s="250"/>
    </row>
    <row r="7543" spans="2:6" x14ac:dyDescent="0.35">
      <c r="B7543" s="84">
        <v>7498</v>
      </c>
      <c r="C7543" s="113">
        <v>64.555597445204413</v>
      </c>
      <c r="D7543" s="250"/>
      <c r="F7543" s="250"/>
    </row>
    <row r="7544" spans="2:6" x14ac:dyDescent="0.35">
      <c r="B7544" s="84">
        <v>7499</v>
      </c>
      <c r="C7544" s="113">
        <v>61.59952780461284</v>
      </c>
      <c r="D7544" s="250"/>
      <c r="F7544" s="250"/>
    </row>
    <row r="7545" spans="2:6" x14ac:dyDescent="0.35">
      <c r="B7545" s="84">
        <v>7500</v>
      </c>
      <c r="C7545" s="113">
        <v>64.022404381806652</v>
      </c>
      <c r="D7545" s="250"/>
      <c r="F7545" s="250"/>
    </row>
    <row r="7546" spans="2:6" x14ac:dyDescent="0.35">
      <c r="B7546" s="84">
        <v>7501</v>
      </c>
      <c r="C7546" s="113">
        <v>62.910896603267645</v>
      </c>
      <c r="D7546" s="250"/>
      <c r="F7546" s="250"/>
    </row>
    <row r="7547" spans="2:6" x14ac:dyDescent="0.35">
      <c r="B7547" s="84">
        <v>7502</v>
      </c>
      <c r="C7547" s="113">
        <v>65.399984021675408</v>
      </c>
      <c r="D7547" s="250"/>
      <c r="F7547" s="250"/>
    </row>
    <row r="7548" spans="2:6" x14ac:dyDescent="0.35">
      <c r="B7548" s="84">
        <v>7503</v>
      </c>
      <c r="C7548" s="113">
        <v>67.000433396871202</v>
      </c>
      <c r="D7548" s="250"/>
      <c r="F7548" s="250"/>
    </row>
    <row r="7549" spans="2:6" x14ac:dyDescent="0.35">
      <c r="B7549" s="84">
        <v>7504</v>
      </c>
      <c r="C7549" s="113">
        <v>70.535632658150575</v>
      </c>
      <c r="D7549" s="250"/>
      <c r="F7549" s="250"/>
    </row>
    <row r="7550" spans="2:6" x14ac:dyDescent="0.35">
      <c r="B7550" s="84">
        <v>7505</v>
      </c>
      <c r="C7550" s="113">
        <v>88.725347814022712</v>
      </c>
      <c r="D7550" s="250"/>
      <c r="F7550" s="250"/>
    </row>
    <row r="7551" spans="2:6" x14ac:dyDescent="0.35">
      <c r="B7551" s="84">
        <v>7506</v>
      </c>
      <c r="C7551" s="113">
        <v>122.27539312066064</v>
      </c>
      <c r="D7551" s="250"/>
      <c r="F7551" s="250"/>
    </row>
    <row r="7552" spans="2:6" x14ac:dyDescent="0.35">
      <c r="B7552" s="84">
        <v>7507</v>
      </c>
      <c r="C7552" s="113">
        <v>112.85860933588637</v>
      </c>
      <c r="D7552" s="250"/>
      <c r="F7552" s="250"/>
    </row>
    <row r="7553" spans="2:6" x14ac:dyDescent="0.35">
      <c r="B7553" s="84">
        <v>7508</v>
      </c>
      <c r="C7553" s="113">
        <v>93.924506657842031</v>
      </c>
      <c r="D7553" s="250"/>
      <c r="F7553" s="250"/>
    </row>
    <row r="7554" spans="2:6" x14ac:dyDescent="0.35">
      <c r="B7554" s="84">
        <v>7509</v>
      </c>
      <c r="C7554" s="113">
        <v>87.563389616100665</v>
      </c>
      <c r="D7554" s="250"/>
      <c r="F7554" s="250"/>
    </row>
    <row r="7555" spans="2:6" x14ac:dyDescent="0.35">
      <c r="B7555" s="84">
        <v>7510</v>
      </c>
      <c r="C7555" s="113">
        <v>77.904796775358335</v>
      </c>
      <c r="D7555" s="250"/>
      <c r="F7555" s="250"/>
    </row>
    <row r="7556" spans="2:6" x14ac:dyDescent="0.35">
      <c r="B7556" s="84">
        <v>7511</v>
      </c>
      <c r="C7556" s="113">
        <v>71.19170096262603</v>
      </c>
      <c r="D7556" s="250"/>
      <c r="F7556" s="250"/>
    </row>
    <row r="7557" spans="2:6" x14ac:dyDescent="0.35">
      <c r="B7557" s="84">
        <v>7512</v>
      </c>
      <c r="C7557" s="113">
        <v>66.172320306578044</v>
      </c>
      <c r="D7557" s="250"/>
      <c r="F7557" s="250"/>
    </row>
    <row r="7558" spans="2:6" x14ac:dyDescent="0.35">
      <c r="B7558" s="84">
        <v>7513</v>
      </c>
      <c r="C7558" s="113">
        <v>63.372920980458524</v>
      </c>
      <c r="D7558" s="250"/>
      <c r="F7558" s="250"/>
    </row>
    <row r="7559" spans="2:6" x14ac:dyDescent="0.35">
      <c r="B7559" s="84">
        <v>7514</v>
      </c>
      <c r="C7559" s="113">
        <v>59.234068541020726</v>
      </c>
      <c r="D7559" s="250"/>
      <c r="F7559" s="250"/>
    </row>
    <row r="7560" spans="2:6" x14ac:dyDescent="0.35">
      <c r="B7560" s="84">
        <v>7515</v>
      </c>
      <c r="C7560" s="113">
        <v>58.980170151230659</v>
      </c>
      <c r="D7560" s="250"/>
      <c r="F7560" s="250"/>
    </row>
    <row r="7561" spans="2:6" x14ac:dyDescent="0.35">
      <c r="B7561" s="84">
        <v>7516</v>
      </c>
      <c r="C7561" s="113">
        <v>60.403257313084481</v>
      </c>
      <c r="D7561" s="250"/>
      <c r="F7561" s="250"/>
    </row>
    <row r="7562" spans="2:6" x14ac:dyDescent="0.35">
      <c r="B7562" s="84">
        <v>7517</v>
      </c>
      <c r="C7562" s="113">
        <v>64.522218954257568</v>
      </c>
      <c r="D7562" s="250"/>
      <c r="F7562" s="250"/>
    </row>
    <row r="7563" spans="2:6" x14ac:dyDescent="0.35">
      <c r="B7563" s="84">
        <v>7518</v>
      </c>
      <c r="C7563" s="113">
        <v>79.226210422960705</v>
      </c>
      <c r="D7563" s="250"/>
      <c r="F7563" s="250"/>
    </row>
    <row r="7564" spans="2:6" x14ac:dyDescent="0.35">
      <c r="B7564" s="84">
        <v>7519</v>
      </c>
      <c r="C7564" s="113">
        <v>91.515920178871013</v>
      </c>
      <c r="D7564" s="250"/>
      <c r="F7564" s="250"/>
    </row>
    <row r="7565" spans="2:6" x14ac:dyDescent="0.35">
      <c r="B7565" s="84">
        <v>7520</v>
      </c>
      <c r="C7565" s="113">
        <v>81.921220683386423</v>
      </c>
      <c r="D7565" s="250"/>
      <c r="F7565" s="250"/>
    </row>
    <row r="7566" spans="2:6" x14ac:dyDescent="0.35">
      <c r="B7566" s="84">
        <v>7521</v>
      </c>
      <c r="C7566" s="113">
        <v>69.217334780607743</v>
      </c>
      <c r="D7566" s="250"/>
      <c r="F7566" s="250"/>
    </row>
    <row r="7567" spans="2:6" x14ac:dyDescent="0.35">
      <c r="B7567" s="84">
        <v>7522</v>
      </c>
      <c r="C7567" s="113">
        <v>61.300846798220562</v>
      </c>
      <c r="D7567" s="250"/>
      <c r="F7567" s="250"/>
    </row>
    <row r="7568" spans="2:6" x14ac:dyDescent="0.35">
      <c r="B7568" s="84">
        <v>7523</v>
      </c>
      <c r="C7568" s="113">
        <v>59.795734957022418</v>
      </c>
      <c r="D7568" s="250"/>
      <c r="F7568" s="250"/>
    </row>
    <row r="7569" spans="2:6" x14ac:dyDescent="0.35">
      <c r="B7569" s="84">
        <v>7524</v>
      </c>
      <c r="C7569" s="113">
        <v>59.413856493836469</v>
      </c>
      <c r="D7569" s="250"/>
      <c r="F7569" s="250"/>
    </row>
    <row r="7570" spans="2:6" x14ac:dyDescent="0.35">
      <c r="B7570" s="84">
        <v>7525</v>
      </c>
      <c r="C7570" s="113">
        <v>58.668946098820399</v>
      </c>
      <c r="D7570" s="250"/>
      <c r="F7570" s="250"/>
    </row>
    <row r="7571" spans="2:6" x14ac:dyDescent="0.35">
      <c r="B7571" s="84">
        <v>7526</v>
      </c>
      <c r="C7571" s="113">
        <v>59.894492770407055</v>
      </c>
      <c r="D7571" s="250"/>
      <c r="F7571" s="250"/>
    </row>
    <row r="7572" spans="2:6" x14ac:dyDescent="0.35">
      <c r="B7572" s="84">
        <v>7527</v>
      </c>
      <c r="C7572" s="113">
        <v>60.236142094102505</v>
      </c>
      <c r="D7572" s="250"/>
      <c r="F7572" s="250"/>
    </row>
    <row r="7573" spans="2:6" x14ac:dyDescent="0.35">
      <c r="B7573" s="84">
        <v>7528</v>
      </c>
      <c r="C7573" s="113">
        <v>63.864577790098814</v>
      </c>
      <c r="D7573" s="250"/>
      <c r="F7573" s="250"/>
    </row>
    <row r="7574" spans="2:6" x14ac:dyDescent="0.35">
      <c r="B7574" s="84">
        <v>7529</v>
      </c>
      <c r="C7574" s="113">
        <v>84.947035122504019</v>
      </c>
      <c r="D7574" s="250"/>
      <c r="F7574" s="250"/>
    </row>
    <row r="7575" spans="2:6" x14ac:dyDescent="0.35">
      <c r="B7575" s="84">
        <v>7530</v>
      </c>
      <c r="C7575" s="113">
        <v>125.44106279548782</v>
      </c>
      <c r="D7575" s="250"/>
      <c r="F7575" s="250"/>
    </row>
    <row r="7576" spans="2:6" x14ac:dyDescent="0.35">
      <c r="B7576" s="84">
        <v>7531</v>
      </c>
      <c r="C7576" s="113">
        <v>113.27130055664472</v>
      </c>
      <c r="D7576" s="250"/>
      <c r="F7576" s="250"/>
    </row>
    <row r="7577" spans="2:6" x14ac:dyDescent="0.35">
      <c r="B7577" s="84">
        <v>7532</v>
      </c>
      <c r="C7577" s="113">
        <v>92.653350487511617</v>
      </c>
      <c r="D7577" s="250"/>
      <c r="F7577" s="250"/>
    </row>
    <row r="7578" spans="2:6" x14ac:dyDescent="0.35">
      <c r="B7578" s="84">
        <v>7533</v>
      </c>
      <c r="C7578" s="113">
        <v>86.934374807082122</v>
      </c>
      <c r="D7578" s="250"/>
      <c r="F7578" s="250"/>
    </row>
    <row r="7579" spans="2:6" x14ac:dyDescent="0.35">
      <c r="B7579" s="84">
        <v>7534</v>
      </c>
      <c r="C7579" s="113">
        <v>75.170633487818847</v>
      </c>
      <c r="D7579" s="250"/>
      <c r="F7579" s="250"/>
    </row>
    <row r="7580" spans="2:6" x14ac:dyDescent="0.35">
      <c r="B7580" s="84">
        <v>7535</v>
      </c>
      <c r="C7580" s="113">
        <v>68.384090381328789</v>
      </c>
      <c r="D7580" s="250"/>
      <c r="F7580" s="250"/>
    </row>
    <row r="7581" spans="2:6" x14ac:dyDescent="0.35">
      <c r="B7581" s="84">
        <v>7536</v>
      </c>
      <c r="C7581" s="113">
        <v>65.008199236332317</v>
      </c>
      <c r="D7581" s="250"/>
      <c r="F7581" s="250"/>
    </row>
    <row r="7582" spans="2:6" x14ac:dyDescent="0.35">
      <c r="B7582" s="84">
        <v>7537</v>
      </c>
      <c r="C7582" s="113">
        <v>63.546442218183394</v>
      </c>
      <c r="D7582" s="250"/>
      <c r="F7582" s="250"/>
    </row>
    <row r="7583" spans="2:6" x14ac:dyDescent="0.35">
      <c r="B7583" s="84">
        <v>7538</v>
      </c>
      <c r="C7583" s="113">
        <v>63.322565768215902</v>
      </c>
      <c r="D7583" s="250"/>
      <c r="F7583" s="250"/>
    </row>
    <row r="7584" spans="2:6" x14ac:dyDescent="0.35">
      <c r="B7584" s="84">
        <v>7539</v>
      </c>
      <c r="C7584" s="113">
        <v>62.082892860448155</v>
      </c>
      <c r="D7584" s="250"/>
      <c r="F7584" s="250"/>
    </row>
    <row r="7585" spans="2:6" x14ac:dyDescent="0.35">
      <c r="B7585" s="84">
        <v>7540</v>
      </c>
      <c r="C7585" s="113">
        <v>66.814398924179514</v>
      </c>
      <c r="D7585" s="250"/>
      <c r="F7585" s="250"/>
    </row>
    <row r="7586" spans="2:6" x14ac:dyDescent="0.35">
      <c r="B7586" s="84">
        <v>7541</v>
      </c>
      <c r="C7586" s="113">
        <v>70.879809943986373</v>
      </c>
      <c r="D7586" s="250"/>
      <c r="F7586" s="250"/>
    </row>
    <row r="7587" spans="2:6" x14ac:dyDescent="0.35">
      <c r="B7587" s="84">
        <v>7542</v>
      </c>
      <c r="C7587" s="113">
        <v>82.932414879881776</v>
      </c>
      <c r="D7587" s="250"/>
      <c r="F7587" s="250"/>
    </row>
    <row r="7588" spans="2:6" x14ac:dyDescent="0.35">
      <c r="B7588" s="84">
        <v>7543</v>
      </c>
      <c r="C7588" s="113">
        <v>97.279123758956814</v>
      </c>
      <c r="D7588" s="250"/>
      <c r="F7588" s="250"/>
    </row>
    <row r="7589" spans="2:6" x14ac:dyDescent="0.35">
      <c r="B7589" s="84">
        <v>7544</v>
      </c>
      <c r="C7589" s="113">
        <v>79.990452726031009</v>
      </c>
      <c r="D7589" s="250"/>
      <c r="F7589" s="250"/>
    </row>
    <row r="7590" spans="2:6" x14ac:dyDescent="0.35">
      <c r="B7590" s="84">
        <v>7545</v>
      </c>
      <c r="C7590" s="113">
        <v>68.021867680419376</v>
      </c>
      <c r="D7590" s="250"/>
      <c r="F7590" s="250"/>
    </row>
    <row r="7591" spans="2:6" x14ac:dyDescent="0.35">
      <c r="B7591" s="84">
        <v>7546</v>
      </c>
      <c r="C7591" s="113">
        <v>64.366421018824894</v>
      </c>
      <c r="D7591" s="250"/>
      <c r="F7591" s="250"/>
    </row>
    <row r="7592" spans="2:6" x14ac:dyDescent="0.35">
      <c r="B7592" s="84">
        <v>7547</v>
      </c>
      <c r="C7592" s="113">
        <v>62.014992073019798</v>
      </c>
      <c r="D7592" s="250"/>
      <c r="F7592" s="250"/>
    </row>
    <row r="7593" spans="2:6" x14ac:dyDescent="0.35">
      <c r="B7593" s="84">
        <v>7548</v>
      </c>
      <c r="C7593" s="113">
        <v>63.061476745021082</v>
      </c>
      <c r="D7593" s="250"/>
      <c r="F7593" s="250"/>
    </row>
    <row r="7594" spans="2:6" x14ac:dyDescent="0.35">
      <c r="B7594" s="84">
        <v>7549</v>
      </c>
      <c r="C7594" s="113">
        <v>62.388470079151261</v>
      </c>
      <c r="D7594" s="250"/>
      <c r="F7594" s="250"/>
    </row>
    <row r="7595" spans="2:6" x14ac:dyDescent="0.35">
      <c r="B7595" s="84">
        <v>7550</v>
      </c>
      <c r="C7595" s="113">
        <v>62.747398620245662</v>
      </c>
      <c r="D7595" s="250"/>
      <c r="F7595" s="250"/>
    </row>
    <row r="7596" spans="2:6" x14ac:dyDescent="0.35">
      <c r="B7596" s="84">
        <v>7551</v>
      </c>
      <c r="C7596" s="113">
        <v>64.603920375815008</v>
      </c>
      <c r="D7596" s="250"/>
      <c r="F7596" s="250"/>
    </row>
    <row r="7597" spans="2:6" x14ac:dyDescent="0.35">
      <c r="B7597" s="84">
        <v>7552</v>
      </c>
      <c r="C7597" s="113">
        <v>66.324122687266097</v>
      </c>
      <c r="D7597" s="250"/>
      <c r="F7597" s="250"/>
    </row>
    <row r="7598" spans="2:6" x14ac:dyDescent="0.35">
      <c r="B7598" s="84">
        <v>7553</v>
      </c>
      <c r="C7598" s="113">
        <v>87.346875502641595</v>
      </c>
      <c r="D7598" s="250"/>
      <c r="F7598" s="250"/>
    </row>
    <row r="7599" spans="2:6" x14ac:dyDescent="0.35">
      <c r="B7599" s="84">
        <v>7554</v>
      </c>
      <c r="C7599" s="113">
        <v>131.66392330670715</v>
      </c>
      <c r="D7599" s="250"/>
      <c r="F7599" s="250"/>
    </row>
    <row r="7600" spans="2:6" x14ac:dyDescent="0.35">
      <c r="B7600" s="84">
        <v>7555</v>
      </c>
      <c r="C7600" s="113">
        <v>120.26297752894989</v>
      </c>
      <c r="D7600" s="250"/>
      <c r="F7600" s="250"/>
    </row>
    <row r="7601" spans="2:6" x14ac:dyDescent="0.35">
      <c r="B7601" s="84">
        <v>7556</v>
      </c>
      <c r="C7601" s="113">
        <v>104.31944715668459</v>
      </c>
      <c r="D7601" s="250"/>
      <c r="F7601" s="250"/>
    </row>
    <row r="7602" spans="2:6" x14ac:dyDescent="0.35">
      <c r="B7602" s="84">
        <v>7557</v>
      </c>
      <c r="C7602" s="113">
        <v>95.167474838764932</v>
      </c>
      <c r="D7602" s="250"/>
      <c r="F7602" s="250"/>
    </row>
    <row r="7603" spans="2:6" x14ac:dyDescent="0.35">
      <c r="B7603" s="84">
        <v>7558</v>
      </c>
      <c r="C7603" s="113">
        <v>79.851545986945268</v>
      </c>
      <c r="D7603" s="250"/>
      <c r="F7603" s="250"/>
    </row>
    <row r="7604" spans="2:6" x14ac:dyDescent="0.35">
      <c r="B7604" s="84">
        <v>7559</v>
      </c>
      <c r="C7604" s="113">
        <v>72.049174405634915</v>
      </c>
      <c r="D7604" s="250"/>
      <c r="F7604" s="250"/>
    </row>
    <row r="7605" spans="2:6" x14ac:dyDescent="0.35">
      <c r="B7605" s="84">
        <v>7560</v>
      </c>
      <c r="C7605" s="113">
        <v>65.570580600468276</v>
      </c>
      <c r="D7605" s="250"/>
      <c r="F7605" s="250"/>
    </row>
    <row r="7606" spans="2:6" x14ac:dyDescent="0.35">
      <c r="B7606" s="84">
        <v>7561</v>
      </c>
      <c r="C7606" s="113">
        <v>67.231041412608903</v>
      </c>
      <c r="D7606" s="250"/>
      <c r="F7606" s="250"/>
    </row>
    <row r="7607" spans="2:6" x14ac:dyDescent="0.35">
      <c r="B7607" s="84">
        <v>7562</v>
      </c>
      <c r="C7607" s="113">
        <v>63.264168504038487</v>
      </c>
      <c r="D7607" s="250"/>
      <c r="F7607" s="250"/>
    </row>
    <row r="7608" spans="2:6" x14ac:dyDescent="0.35">
      <c r="B7608" s="84">
        <v>7563</v>
      </c>
      <c r="C7608" s="113">
        <v>63.148536368163739</v>
      </c>
      <c r="D7608" s="250"/>
      <c r="F7608" s="250"/>
    </row>
    <row r="7609" spans="2:6" x14ac:dyDescent="0.35">
      <c r="B7609" s="84">
        <v>7564</v>
      </c>
      <c r="C7609" s="113">
        <v>65.563706370438126</v>
      </c>
      <c r="D7609" s="250"/>
      <c r="F7609" s="250"/>
    </row>
    <row r="7610" spans="2:6" x14ac:dyDescent="0.35">
      <c r="B7610" s="84">
        <v>7565</v>
      </c>
      <c r="C7610" s="113">
        <v>69.097537297920027</v>
      </c>
      <c r="D7610" s="250"/>
      <c r="F7610" s="250"/>
    </row>
    <row r="7611" spans="2:6" x14ac:dyDescent="0.35">
      <c r="B7611" s="84">
        <v>7566</v>
      </c>
      <c r="C7611" s="113">
        <v>82.806999339879738</v>
      </c>
      <c r="D7611" s="250"/>
      <c r="F7611" s="250"/>
    </row>
    <row r="7612" spans="2:6" x14ac:dyDescent="0.35">
      <c r="B7612" s="84">
        <v>7567</v>
      </c>
      <c r="C7612" s="113">
        <v>93.623028042017694</v>
      </c>
      <c r="D7612" s="250"/>
      <c r="F7612" s="250"/>
    </row>
    <row r="7613" spans="2:6" x14ac:dyDescent="0.35">
      <c r="B7613" s="84">
        <v>7568</v>
      </c>
      <c r="C7613" s="113">
        <v>79.339950141518784</v>
      </c>
      <c r="D7613" s="250"/>
      <c r="F7613" s="250"/>
    </row>
    <row r="7614" spans="2:6" x14ac:dyDescent="0.35">
      <c r="B7614" s="84">
        <v>7569</v>
      </c>
      <c r="C7614" s="113">
        <v>69.212083187447831</v>
      </c>
      <c r="D7614" s="250"/>
      <c r="F7614" s="250"/>
    </row>
    <row r="7615" spans="2:6" x14ac:dyDescent="0.35">
      <c r="B7615" s="84">
        <v>7570</v>
      </c>
      <c r="C7615" s="113">
        <v>64.332886784713622</v>
      </c>
      <c r="D7615" s="250"/>
      <c r="F7615" s="250"/>
    </row>
    <row r="7616" spans="2:6" x14ac:dyDescent="0.35">
      <c r="B7616" s="84">
        <v>7571</v>
      </c>
      <c r="C7616" s="113">
        <v>61.060619040039661</v>
      </c>
      <c r="D7616" s="250"/>
      <c r="F7616" s="250"/>
    </row>
    <row r="7617" spans="2:6" x14ac:dyDescent="0.35">
      <c r="B7617" s="84">
        <v>7572</v>
      </c>
      <c r="C7617" s="113">
        <v>61.80516684846846</v>
      </c>
      <c r="D7617" s="250"/>
      <c r="F7617" s="250"/>
    </row>
    <row r="7618" spans="2:6" x14ac:dyDescent="0.35">
      <c r="B7618" s="84">
        <v>7573</v>
      </c>
      <c r="C7618" s="113">
        <v>60.269609512871405</v>
      </c>
      <c r="D7618" s="250"/>
      <c r="F7618" s="250"/>
    </row>
    <row r="7619" spans="2:6" x14ac:dyDescent="0.35">
      <c r="B7619" s="84">
        <v>7574</v>
      </c>
      <c r="C7619" s="113">
        <v>60.290495067628889</v>
      </c>
      <c r="D7619" s="250"/>
      <c r="F7619" s="250"/>
    </row>
    <row r="7620" spans="2:6" x14ac:dyDescent="0.35">
      <c r="B7620" s="84">
        <v>7575</v>
      </c>
      <c r="C7620" s="113">
        <v>64.382014744485929</v>
      </c>
      <c r="D7620" s="250"/>
      <c r="F7620" s="250"/>
    </row>
    <row r="7621" spans="2:6" x14ac:dyDescent="0.35">
      <c r="B7621" s="84">
        <v>7576</v>
      </c>
      <c r="C7621" s="113">
        <v>68.483485716596689</v>
      </c>
      <c r="D7621" s="250"/>
      <c r="F7621" s="250"/>
    </row>
    <row r="7622" spans="2:6" x14ac:dyDescent="0.35">
      <c r="B7622" s="84">
        <v>7577</v>
      </c>
      <c r="C7622" s="113">
        <v>81.928203433213397</v>
      </c>
      <c r="D7622" s="250"/>
      <c r="F7622" s="250"/>
    </row>
    <row r="7623" spans="2:6" x14ac:dyDescent="0.35">
      <c r="B7623" s="84">
        <v>7578</v>
      </c>
      <c r="C7623" s="113">
        <v>119.85748824722239</v>
      </c>
      <c r="D7623" s="250"/>
      <c r="F7623" s="250"/>
    </row>
    <row r="7624" spans="2:6" x14ac:dyDescent="0.35">
      <c r="B7624" s="84">
        <v>7579</v>
      </c>
      <c r="C7624" s="113">
        <v>111.30038515156353</v>
      </c>
      <c r="D7624" s="250"/>
      <c r="F7624" s="250"/>
    </row>
    <row r="7625" spans="2:6" x14ac:dyDescent="0.35">
      <c r="B7625" s="84">
        <v>7580</v>
      </c>
      <c r="C7625" s="113">
        <v>91.558433882265433</v>
      </c>
      <c r="D7625" s="250"/>
      <c r="F7625" s="250"/>
    </row>
    <row r="7626" spans="2:6" x14ac:dyDescent="0.35">
      <c r="B7626" s="84">
        <v>7581</v>
      </c>
      <c r="C7626" s="113">
        <v>85.40713119531847</v>
      </c>
      <c r="D7626" s="250"/>
      <c r="F7626" s="250"/>
    </row>
    <row r="7627" spans="2:6" x14ac:dyDescent="0.35">
      <c r="B7627" s="84">
        <v>7582</v>
      </c>
      <c r="C7627" s="113">
        <v>79.72179187881278</v>
      </c>
      <c r="D7627" s="250"/>
      <c r="F7627" s="250"/>
    </row>
    <row r="7628" spans="2:6" x14ac:dyDescent="0.35">
      <c r="B7628" s="84">
        <v>7583</v>
      </c>
      <c r="C7628" s="113">
        <v>73.603285685130331</v>
      </c>
      <c r="D7628" s="250"/>
      <c r="F7628" s="250"/>
    </row>
    <row r="7629" spans="2:6" x14ac:dyDescent="0.35">
      <c r="B7629" s="84">
        <v>7584</v>
      </c>
      <c r="C7629" s="113">
        <v>66.71268198468276</v>
      </c>
      <c r="D7629" s="250"/>
      <c r="F7629" s="250"/>
    </row>
    <row r="7630" spans="2:6" x14ac:dyDescent="0.35">
      <c r="B7630" s="84">
        <v>7585</v>
      </c>
      <c r="C7630" s="113">
        <v>64.796021522825683</v>
      </c>
      <c r="D7630" s="250"/>
      <c r="F7630" s="250"/>
    </row>
    <row r="7631" spans="2:6" x14ac:dyDescent="0.35">
      <c r="B7631" s="84">
        <v>7586</v>
      </c>
      <c r="C7631" s="113">
        <v>62.608303976036701</v>
      </c>
      <c r="D7631" s="250"/>
      <c r="F7631" s="250"/>
    </row>
    <row r="7632" spans="2:6" x14ac:dyDescent="0.35">
      <c r="B7632" s="84">
        <v>7587</v>
      </c>
      <c r="C7632" s="113">
        <v>61.626749220720384</v>
      </c>
      <c r="D7632" s="250"/>
      <c r="F7632" s="250"/>
    </row>
    <row r="7633" spans="2:6" x14ac:dyDescent="0.35">
      <c r="B7633" s="84">
        <v>7588</v>
      </c>
      <c r="C7633" s="113">
        <v>62.308665740444802</v>
      </c>
      <c r="D7633" s="250"/>
      <c r="F7633" s="250"/>
    </row>
    <row r="7634" spans="2:6" x14ac:dyDescent="0.35">
      <c r="B7634" s="84">
        <v>7589</v>
      </c>
      <c r="C7634" s="113">
        <v>67.449474156034725</v>
      </c>
      <c r="D7634" s="250"/>
      <c r="F7634" s="250"/>
    </row>
    <row r="7635" spans="2:6" x14ac:dyDescent="0.35">
      <c r="B7635" s="84">
        <v>7590</v>
      </c>
      <c r="C7635" s="113">
        <v>85.62012626012897</v>
      </c>
      <c r="D7635" s="250"/>
      <c r="F7635" s="250"/>
    </row>
    <row r="7636" spans="2:6" x14ac:dyDescent="0.35">
      <c r="B7636" s="84">
        <v>7591</v>
      </c>
      <c r="C7636" s="113">
        <v>97.123569005604139</v>
      </c>
      <c r="D7636" s="250"/>
      <c r="F7636" s="250"/>
    </row>
    <row r="7637" spans="2:6" x14ac:dyDescent="0.35">
      <c r="B7637" s="84">
        <v>7592</v>
      </c>
      <c r="C7637" s="113">
        <v>85.869177597275339</v>
      </c>
      <c r="D7637" s="250"/>
      <c r="F7637" s="250"/>
    </row>
    <row r="7638" spans="2:6" x14ac:dyDescent="0.35">
      <c r="B7638" s="84">
        <v>7593</v>
      </c>
      <c r="C7638" s="113">
        <v>72.996651478310852</v>
      </c>
      <c r="D7638" s="250"/>
      <c r="F7638" s="250"/>
    </row>
    <row r="7639" spans="2:6" x14ac:dyDescent="0.35">
      <c r="B7639" s="84">
        <v>7594</v>
      </c>
      <c r="C7639" s="113">
        <v>63.505222980777866</v>
      </c>
      <c r="D7639" s="250"/>
      <c r="F7639" s="250"/>
    </row>
    <row r="7640" spans="2:6" x14ac:dyDescent="0.35">
      <c r="B7640" s="84">
        <v>7595</v>
      </c>
      <c r="C7640" s="113">
        <v>60.912890139017243</v>
      </c>
      <c r="D7640" s="250"/>
      <c r="F7640" s="250"/>
    </row>
    <row r="7641" spans="2:6" x14ac:dyDescent="0.35">
      <c r="B7641" s="84">
        <v>7596</v>
      </c>
      <c r="C7641" s="113">
        <v>61.934197654711028</v>
      </c>
      <c r="D7641" s="250"/>
      <c r="F7641" s="250"/>
    </row>
    <row r="7642" spans="2:6" x14ac:dyDescent="0.35">
      <c r="B7642" s="84">
        <v>7597</v>
      </c>
      <c r="C7642" s="113">
        <v>60.780012281979097</v>
      </c>
      <c r="D7642" s="250"/>
      <c r="F7642" s="250"/>
    </row>
    <row r="7643" spans="2:6" x14ac:dyDescent="0.35">
      <c r="B7643" s="84">
        <v>7598</v>
      </c>
      <c r="C7643" s="113">
        <v>62.159753049938921</v>
      </c>
      <c r="D7643" s="250"/>
      <c r="F7643" s="250"/>
    </row>
    <row r="7644" spans="2:6" x14ac:dyDescent="0.35">
      <c r="B7644" s="84">
        <v>7599</v>
      </c>
      <c r="C7644" s="113">
        <v>67.869974558820402</v>
      </c>
      <c r="D7644" s="250"/>
      <c r="F7644" s="250"/>
    </row>
    <row r="7645" spans="2:6" x14ac:dyDescent="0.35">
      <c r="B7645" s="84">
        <v>7600</v>
      </c>
      <c r="C7645" s="113">
        <v>71.238873642953621</v>
      </c>
      <c r="D7645" s="250"/>
      <c r="F7645" s="250"/>
    </row>
    <row r="7646" spans="2:6" x14ac:dyDescent="0.35">
      <c r="B7646" s="84">
        <v>7601</v>
      </c>
      <c r="C7646" s="113">
        <v>89.577695435381173</v>
      </c>
      <c r="D7646" s="250"/>
      <c r="F7646" s="250"/>
    </row>
    <row r="7647" spans="2:6" x14ac:dyDescent="0.35">
      <c r="B7647" s="84">
        <v>7602</v>
      </c>
      <c r="C7647" s="113">
        <v>126.78332937888327</v>
      </c>
      <c r="D7647" s="250"/>
      <c r="F7647" s="250"/>
    </row>
    <row r="7648" spans="2:6" x14ac:dyDescent="0.35">
      <c r="B7648" s="84">
        <v>7603</v>
      </c>
      <c r="C7648" s="113">
        <v>108.71920247773225</v>
      </c>
      <c r="D7648" s="250"/>
      <c r="F7648" s="250"/>
    </row>
    <row r="7649" spans="2:6" x14ac:dyDescent="0.35">
      <c r="B7649" s="84">
        <v>7604</v>
      </c>
      <c r="C7649" s="113">
        <v>89.982134911043019</v>
      </c>
      <c r="D7649" s="250"/>
      <c r="F7649" s="250"/>
    </row>
    <row r="7650" spans="2:6" x14ac:dyDescent="0.35">
      <c r="B7650" s="84">
        <v>7605</v>
      </c>
      <c r="C7650" s="113">
        <v>87.660726469153047</v>
      </c>
      <c r="D7650" s="250"/>
      <c r="F7650" s="250"/>
    </row>
    <row r="7651" spans="2:6" x14ac:dyDescent="0.35">
      <c r="B7651" s="84">
        <v>7606</v>
      </c>
      <c r="C7651" s="113">
        <v>82.751533535842967</v>
      </c>
      <c r="D7651" s="250"/>
      <c r="F7651" s="250"/>
    </row>
    <row r="7652" spans="2:6" x14ac:dyDescent="0.35">
      <c r="B7652" s="84">
        <v>7607</v>
      </c>
      <c r="C7652" s="113">
        <v>72.062052881542087</v>
      </c>
      <c r="D7652" s="250"/>
      <c r="F7652" s="250"/>
    </row>
    <row r="7653" spans="2:6" x14ac:dyDescent="0.35">
      <c r="B7653" s="84">
        <v>7608</v>
      </c>
      <c r="C7653" s="113">
        <v>70.778646600855041</v>
      </c>
      <c r="D7653" s="250"/>
      <c r="F7653" s="250"/>
    </row>
    <row r="7654" spans="2:6" x14ac:dyDescent="0.35">
      <c r="B7654" s="84">
        <v>7609</v>
      </c>
      <c r="C7654" s="113">
        <v>70.176647435067224</v>
      </c>
      <c r="D7654" s="250"/>
      <c r="F7654" s="250"/>
    </row>
    <row r="7655" spans="2:6" x14ac:dyDescent="0.35">
      <c r="B7655" s="84">
        <v>7610</v>
      </c>
      <c r="C7655" s="113">
        <v>67.216660605138358</v>
      </c>
      <c r="D7655" s="250"/>
      <c r="F7655" s="250"/>
    </row>
    <row r="7656" spans="2:6" x14ac:dyDescent="0.35">
      <c r="B7656" s="84">
        <v>7611</v>
      </c>
      <c r="C7656" s="113">
        <v>65.84974177966599</v>
      </c>
      <c r="D7656" s="250"/>
      <c r="F7656" s="250"/>
    </row>
    <row r="7657" spans="2:6" x14ac:dyDescent="0.35">
      <c r="B7657" s="84">
        <v>7612</v>
      </c>
      <c r="C7657" s="113">
        <v>67.775517287851045</v>
      </c>
      <c r="D7657" s="250"/>
      <c r="F7657" s="250"/>
    </row>
    <row r="7658" spans="2:6" x14ac:dyDescent="0.35">
      <c r="B7658" s="84">
        <v>7613</v>
      </c>
      <c r="C7658" s="113">
        <v>71.733981822769778</v>
      </c>
      <c r="D7658" s="250"/>
      <c r="F7658" s="250"/>
    </row>
    <row r="7659" spans="2:6" x14ac:dyDescent="0.35">
      <c r="B7659" s="84">
        <v>7614</v>
      </c>
      <c r="C7659" s="113">
        <v>75.427974076158932</v>
      </c>
      <c r="D7659" s="250"/>
      <c r="F7659" s="250"/>
    </row>
    <row r="7660" spans="2:6" x14ac:dyDescent="0.35">
      <c r="B7660" s="84">
        <v>7615</v>
      </c>
      <c r="C7660" s="113">
        <v>74.867794823362004</v>
      </c>
      <c r="D7660" s="250"/>
      <c r="F7660" s="250"/>
    </row>
    <row r="7661" spans="2:6" x14ac:dyDescent="0.35">
      <c r="B7661" s="84">
        <v>7616</v>
      </c>
      <c r="C7661" s="113">
        <v>70.008937182073254</v>
      </c>
      <c r="D7661" s="250"/>
      <c r="F7661" s="250"/>
    </row>
    <row r="7662" spans="2:6" x14ac:dyDescent="0.35">
      <c r="B7662" s="84">
        <v>7617</v>
      </c>
      <c r="C7662" s="113">
        <v>63.763690917752982</v>
      </c>
      <c r="D7662" s="250"/>
      <c r="F7662" s="250"/>
    </row>
    <row r="7663" spans="2:6" x14ac:dyDescent="0.35">
      <c r="B7663" s="84">
        <v>7618</v>
      </c>
      <c r="C7663" s="113">
        <v>61.421415030076517</v>
      </c>
      <c r="D7663" s="250"/>
      <c r="F7663" s="250"/>
    </row>
    <row r="7664" spans="2:6" x14ac:dyDescent="0.35">
      <c r="B7664" s="84">
        <v>7619</v>
      </c>
      <c r="C7664" s="113">
        <v>60.034778300988698</v>
      </c>
      <c r="D7664" s="250"/>
      <c r="F7664" s="250"/>
    </row>
    <row r="7665" spans="2:6" x14ac:dyDescent="0.35">
      <c r="B7665" s="84">
        <v>7620</v>
      </c>
      <c r="C7665" s="113">
        <v>60.828832552237472</v>
      </c>
      <c r="D7665" s="250"/>
      <c r="F7665" s="250"/>
    </row>
    <row r="7666" spans="2:6" x14ac:dyDescent="0.35">
      <c r="B7666" s="84">
        <v>7621</v>
      </c>
      <c r="C7666" s="113">
        <v>57.110916903787128</v>
      </c>
      <c r="D7666" s="250"/>
      <c r="F7666" s="250"/>
    </row>
    <row r="7667" spans="2:6" x14ac:dyDescent="0.35">
      <c r="B7667" s="84">
        <v>7622</v>
      </c>
      <c r="C7667" s="113">
        <v>56.084385175117589</v>
      </c>
      <c r="D7667" s="250"/>
      <c r="F7667" s="250"/>
    </row>
    <row r="7668" spans="2:6" x14ac:dyDescent="0.35">
      <c r="B7668" s="84">
        <v>7623</v>
      </c>
      <c r="C7668" s="113">
        <v>58.423474292878844</v>
      </c>
      <c r="D7668" s="250"/>
      <c r="F7668" s="250"/>
    </row>
    <row r="7669" spans="2:6" x14ac:dyDescent="0.35">
      <c r="B7669" s="84">
        <v>7624</v>
      </c>
      <c r="C7669" s="113">
        <v>64.608798834367363</v>
      </c>
      <c r="D7669" s="250"/>
      <c r="F7669" s="250"/>
    </row>
    <row r="7670" spans="2:6" x14ac:dyDescent="0.35">
      <c r="B7670" s="84">
        <v>7625</v>
      </c>
      <c r="C7670" s="113">
        <v>83.505618814734561</v>
      </c>
      <c r="D7670" s="250"/>
      <c r="F7670" s="250"/>
    </row>
    <row r="7671" spans="2:6" x14ac:dyDescent="0.35">
      <c r="B7671" s="84">
        <v>7626</v>
      </c>
      <c r="C7671" s="113">
        <v>116.85996295251545</v>
      </c>
      <c r="D7671" s="250"/>
      <c r="F7671" s="250"/>
    </row>
    <row r="7672" spans="2:6" x14ac:dyDescent="0.35">
      <c r="B7672" s="84">
        <v>7627</v>
      </c>
      <c r="C7672" s="113">
        <v>93.736420873936751</v>
      </c>
      <c r="D7672" s="250"/>
      <c r="F7672" s="250"/>
    </row>
    <row r="7673" spans="2:6" x14ac:dyDescent="0.35">
      <c r="B7673" s="84">
        <v>7628</v>
      </c>
      <c r="C7673" s="113">
        <v>86.838804326730312</v>
      </c>
      <c r="D7673" s="250"/>
      <c r="F7673" s="250"/>
    </row>
    <row r="7674" spans="2:6" x14ac:dyDescent="0.35">
      <c r="B7674" s="84">
        <v>7629</v>
      </c>
      <c r="C7674" s="113">
        <v>82.736644528862087</v>
      </c>
      <c r="D7674" s="250"/>
      <c r="F7674" s="250"/>
    </row>
    <row r="7675" spans="2:6" x14ac:dyDescent="0.35">
      <c r="B7675" s="84">
        <v>7630</v>
      </c>
      <c r="C7675" s="113">
        <v>76.353387662315058</v>
      </c>
      <c r="D7675" s="250"/>
      <c r="F7675" s="250"/>
    </row>
    <row r="7676" spans="2:6" x14ac:dyDescent="0.35">
      <c r="B7676" s="84">
        <v>7631</v>
      </c>
      <c r="C7676" s="113">
        <v>70.597888831894153</v>
      </c>
      <c r="D7676" s="250"/>
      <c r="F7676" s="250"/>
    </row>
    <row r="7677" spans="2:6" x14ac:dyDescent="0.35">
      <c r="B7677" s="84">
        <v>7632</v>
      </c>
      <c r="C7677" s="113">
        <v>64.038654351259083</v>
      </c>
      <c r="D7677" s="250"/>
      <c r="F7677" s="250"/>
    </row>
    <row r="7678" spans="2:6" x14ac:dyDescent="0.35">
      <c r="B7678" s="84">
        <v>7633</v>
      </c>
      <c r="C7678" s="113">
        <v>63.98626851158479</v>
      </c>
      <c r="D7678" s="250"/>
      <c r="F7678" s="250"/>
    </row>
    <row r="7679" spans="2:6" x14ac:dyDescent="0.35">
      <c r="B7679" s="84">
        <v>7634</v>
      </c>
      <c r="C7679" s="113">
        <v>58.45910342537352</v>
      </c>
      <c r="D7679" s="250"/>
      <c r="F7679" s="250"/>
    </row>
    <row r="7680" spans="2:6" x14ac:dyDescent="0.35">
      <c r="B7680" s="84">
        <v>7635</v>
      </c>
      <c r="C7680" s="113">
        <v>63.403504053772146</v>
      </c>
      <c r="D7680" s="250"/>
      <c r="F7680" s="250"/>
    </row>
    <row r="7681" spans="2:6" x14ac:dyDescent="0.35">
      <c r="B7681" s="84">
        <v>7636</v>
      </c>
      <c r="C7681" s="113">
        <v>64.4029743592274</v>
      </c>
      <c r="D7681" s="250"/>
      <c r="F7681" s="250"/>
    </row>
    <row r="7682" spans="2:6" x14ac:dyDescent="0.35">
      <c r="B7682" s="84">
        <v>7637</v>
      </c>
      <c r="C7682" s="113">
        <v>65.92288076132661</v>
      </c>
      <c r="D7682" s="250"/>
      <c r="F7682" s="250"/>
    </row>
    <row r="7683" spans="2:6" x14ac:dyDescent="0.35">
      <c r="B7683" s="84">
        <v>7638</v>
      </c>
      <c r="C7683" s="113">
        <v>67.617801798481068</v>
      </c>
      <c r="D7683" s="250"/>
      <c r="F7683" s="250"/>
    </row>
    <row r="7684" spans="2:6" x14ac:dyDescent="0.35">
      <c r="B7684" s="84">
        <v>7639</v>
      </c>
      <c r="C7684" s="113">
        <v>64.665350939829779</v>
      </c>
      <c r="D7684" s="250"/>
      <c r="F7684" s="250"/>
    </row>
    <row r="7685" spans="2:6" x14ac:dyDescent="0.35">
      <c r="B7685" s="84">
        <v>7640</v>
      </c>
      <c r="C7685" s="113">
        <v>61.371876474594053</v>
      </c>
      <c r="D7685" s="250"/>
      <c r="F7685" s="250"/>
    </row>
    <row r="7686" spans="2:6" x14ac:dyDescent="0.35">
      <c r="B7686" s="84">
        <v>7641</v>
      </c>
      <c r="C7686" s="113">
        <v>54.046106240499874</v>
      </c>
      <c r="D7686" s="250"/>
      <c r="F7686" s="250"/>
    </row>
    <row r="7687" spans="2:6" x14ac:dyDescent="0.35">
      <c r="B7687" s="84">
        <v>7642</v>
      </c>
      <c r="C7687" s="113">
        <v>52.434436537481723</v>
      </c>
      <c r="D7687" s="250"/>
      <c r="F7687" s="250"/>
    </row>
    <row r="7688" spans="2:6" x14ac:dyDescent="0.35">
      <c r="B7688" s="84">
        <v>7643</v>
      </c>
      <c r="C7688" s="113">
        <v>51.985624400735233</v>
      </c>
      <c r="D7688" s="250"/>
      <c r="F7688" s="250"/>
    </row>
    <row r="7689" spans="2:6" x14ac:dyDescent="0.35">
      <c r="B7689" s="84">
        <v>7644</v>
      </c>
      <c r="C7689" s="113">
        <v>52.259686613442966</v>
      </c>
      <c r="D7689" s="250"/>
      <c r="F7689" s="250"/>
    </row>
    <row r="7690" spans="2:6" x14ac:dyDescent="0.35">
      <c r="B7690" s="84">
        <v>7645</v>
      </c>
      <c r="C7690" s="113">
        <v>50.918474416179265</v>
      </c>
      <c r="D7690" s="250"/>
      <c r="F7690" s="250"/>
    </row>
    <row r="7691" spans="2:6" x14ac:dyDescent="0.35">
      <c r="B7691" s="84">
        <v>7646</v>
      </c>
      <c r="C7691" s="113">
        <v>50.963533253095086</v>
      </c>
      <c r="D7691" s="250"/>
      <c r="F7691" s="250"/>
    </row>
    <row r="7692" spans="2:6" x14ac:dyDescent="0.35">
      <c r="B7692" s="84">
        <v>7647</v>
      </c>
      <c r="C7692" s="113">
        <v>51.048687924599776</v>
      </c>
      <c r="D7692" s="250"/>
      <c r="F7692" s="250"/>
    </row>
    <row r="7693" spans="2:6" x14ac:dyDescent="0.35">
      <c r="B7693" s="84">
        <v>7648</v>
      </c>
      <c r="C7693" s="113">
        <v>55.450335550843647</v>
      </c>
      <c r="D7693" s="250"/>
      <c r="F7693" s="250"/>
    </row>
    <row r="7694" spans="2:6" x14ac:dyDescent="0.35">
      <c r="B7694" s="84">
        <v>7649</v>
      </c>
      <c r="C7694" s="113">
        <v>75.348532674402151</v>
      </c>
      <c r="D7694" s="250"/>
      <c r="F7694" s="250"/>
    </row>
    <row r="7695" spans="2:6" x14ac:dyDescent="0.35">
      <c r="B7695" s="84">
        <v>7650</v>
      </c>
      <c r="C7695" s="113">
        <v>95.943206798087203</v>
      </c>
      <c r="D7695" s="250"/>
      <c r="F7695" s="250"/>
    </row>
    <row r="7696" spans="2:6" x14ac:dyDescent="0.35">
      <c r="B7696" s="84">
        <v>7651</v>
      </c>
      <c r="C7696" s="113">
        <v>85.383661836597724</v>
      </c>
      <c r="D7696" s="250"/>
      <c r="F7696" s="250"/>
    </row>
    <row r="7697" spans="2:6" x14ac:dyDescent="0.35">
      <c r="B7697" s="84">
        <v>7652</v>
      </c>
      <c r="C7697" s="113">
        <v>81.954557010379432</v>
      </c>
      <c r="D7697" s="250"/>
      <c r="F7697" s="250"/>
    </row>
    <row r="7698" spans="2:6" x14ac:dyDescent="0.35">
      <c r="B7698" s="84">
        <v>7653</v>
      </c>
      <c r="C7698" s="113">
        <v>82.363818569847851</v>
      </c>
      <c r="D7698" s="250"/>
      <c r="F7698" s="250"/>
    </row>
    <row r="7699" spans="2:6" x14ac:dyDescent="0.35">
      <c r="B7699" s="84">
        <v>7654</v>
      </c>
      <c r="C7699" s="113">
        <v>69.719603662516036</v>
      </c>
      <c r="D7699" s="250"/>
      <c r="F7699" s="250"/>
    </row>
    <row r="7700" spans="2:6" x14ac:dyDescent="0.35">
      <c r="B7700" s="84">
        <v>7655</v>
      </c>
      <c r="C7700" s="113">
        <v>62.95682432824124</v>
      </c>
      <c r="D7700" s="250"/>
      <c r="F7700" s="250"/>
    </row>
    <row r="7701" spans="2:6" x14ac:dyDescent="0.35">
      <c r="B7701" s="84">
        <v>7656</v>
      </c>
      <c r="C7701" s="113">
        <v>56.919201392169661</v>
      </c>
      <c r="D7701" s="250"/>
      <c r="F7701" s="250"/>
    </row>
    <row r="7702" spans="2:6" x14ac:dyDescent="0.35">
      <c r="B7702" s="84">
        <v>7657</v>
      </c>
      <c r="C7702" s="113">
        <v>53.768723572531165</v>
      </c>
      <c r="D7702" s="250"/>
      <c r="F7702" s="250"/>
    </row>
    <row r="7703" spans="2:6" x14ac:dyDescent="0.35">
      <c r="B7703" s="84">
        <v>7658</v>
      </c>
      <c r="C7703" s="113">
        <v>52.537089792226475</v>
      </c>
      <c r="D7703" s="250"/>
      <c r="F7703" s="250"/>
    </row>
    <row r="7704" spans="2:6" x14ac:dyDescent="0.35">
      <c r="B7704" s="84">
        <v>7659</v>
      </c>
      <c r="C7704" s="113">
        <v>51.87165586482778</v>
      </c>
      <c r="D7704" s="250"/>
      <c r="F7704" s="250"/>
    </row>
    <row r="7705" spans="2:6" x14ac:dyDescent="0.35">
      <c r="B7705" s="84">
        <v>7660</v>
      </c>
      <c r="C7705" s="113">
        <v>56.22793610397359</v>
      </c>
      <c r="D7705" s="250"/>
      <c r="F7705" s="250"/>
    </row>
    <row r="7706" spans="2:6" x14ac:dyDescent="0.35">
      <c r="B7706" s="84">
        <v>7661</v>
      </c>
      <c r="C7706" s="113">
        <v>61.564595043949531</v>
      </c>
      <c r="D7706" s="250"/>
      <c r="F7706" s="250"/>
    </row>
    <row r="7707" spans="2:6" x14ac:dyDescent="0.35">
      <c r="B7707" s="84">
        <v>7662</v>
      </c>
      <c r="C7707" s="113">
        <v>75.574503401154104</v>
      </c>
      <c r="D7707" s="250"/>
      <c r="F7707" s="250"/>
    </row>
    <row r="7708" spans="2:6" x14ac:dyDescent="0.35">
      <c r="B7708" s="84">
        <v>7663</v>
      </c>
      <c r="C7708" s="113">
        <v>91.456910185135584</v>
      </c>
      <c r="D7708" s="250"/>
      <c r="F7708" s="250"/>
    </row>
    <row r="7709" spans="2:6" x14ac:dyDescent="0.35">
      <c r="B7709" s="84">
        <v>7664</v>
      </c>
      <c r="C7709" s="113">
        <v>82.600181782866812</v>
      </c>
      <c r="D7709" s="250"/>
      <c r="F7709" s="250"/>
    </row>
    <row r="7710" spans="2:6" x14ac:dyDescent="0.35">
      <c r="B7710" s="84">
        <v>7665</v>
      </c>
      <c r="C7710" s="113">
        <v>67.241034609132853</v>
      </c>
      <c r="D7710" s="250"/>
      <c r="F7710" s="250"/>
    </row>
    <row r="7711" spans="2:6" x14ac:dyDescent="0.35">
      <c r="B7711" s="84">
        <v>7666</v>
      </c>
      <c r="C7711" s="113">
        <v>61.488650287501784</v>
      </c>
      <c r="D7711" s="250"/>
      <c r="F7711" s="250"/>
    </row>
    <row r="7712" spans="2:6" x14ac:dyDescent="0.35">
      <c r="B7712" s="84">
        <v>7667</v>
      </c>
      <c r="C7712" s="113">
        <v>58.321479287786744</v>
      </c>
      <c r="D7712" s="250"/>
      <c r="F7712" s="250"/>
    </row>
    <row r="7713" spans="2:6" x14ac:dyDescent="0.35">
      <c r="B7713" s="84">
        <v>7668</v>
      </c>
      <c r="C7713" s="113">
        <v>57.555038212194752</v>
      </c>
      <c r="D7713" s="250"/>
      <c r="F7713" s="250"/>
    </row>
    <row r="7714" spans="2:6" x14ac:dyDescent="0.35">
      <c r="B7714" s="84">
        <v>7669</v>
      </c>
      <c r="C7714" s="113">
        <v>55.027734005309412</v>
      </c>
      <c r="D7714" s="250"/>
      <c r="F7714" s="250"/>
    </row>
    <row r="7715" spans="2:6" x14ac:dyDescent="0.35">
      <c r="B7715" s="84">
        <v>7670</v>
      </c>
      <c r="C7715" s="113">
        <v>55.757672877603248</v>
      </c>
      <c r="D7715" s="250"/>
      <c r="F7715" s="250"/>
    </row>
    <row r="7716" spans="2:6" x14ac:dyDescent="0.35">
      <c r="B7716" s="84">
        <v>7671</v>
      </c>
      <c r="C7716" s="113">
        <v>57.113408889438205</v>
      </c>
      <c r="D7716" s="250"/>
      <c r="F7716" s="250"/>
    </row>
    <row r="7717" spans="2:6" x14ac:dyDescent="0.35">
      <c r="B7717" s="84">
        <v>7672</v>
      </c>
      <c r="C7717" s="113">
        <v>63.435473114636338</v>
      </c>
      <c r="D7717" s="250"/>
      <c r="F7717" s="250"/>
    </row>
    <row r="7718" spans="2:6" x14ac:dyDescent="0.35">
      <c r="B7718" s="84">
        <v>7673</v>
      </c>
      <c r="C7718" s="113">
        <v>78.273344636574748</v>
      </c>
      <c r="D7718" s="250"/>
      <c r="F7718" s="250"/>
    </row>
    <row r="7719" spans="2:6" x14ac:dyDescent="0.35">
      <c r="B7719" s="84">
        <v>7674</v>
      </c>
      <c r="C7719" s="113">
        <v>118.13730189243407</v>
      </c>
      <c r="D7719" s="250"/>
      <c r="F7719" s="250"/>
    </row>
    <row r="7720" spans="2:6" x14ac:dyDescent="0.35">
      <c r="B7720" s="84">
        <v>7675</v>
      </c>
      <c r="C7720" s="113">
        <v>100.98655232418669</v>
      </c>
      <c r="D7720" s="250"/>
      <c r="F7720" s="250"/>
    </row>
    <row r="7721" spans="2:6" x14ac:dyDescent="0.35">
      <c r="B7721" s="84">
        <v>7676</v>
      </c>
      <c r="C7721" s="113">
        <v>88.862443925280999</v>
      </c>
      <c r="D7721" s="250"/>
      <c r="F7721" s="250"/>
    </row>
    <row r="7722" spans="2:6" x14ac:dyDescent="0.35">
      <c r="B7722" s="84">
        <v>7677</v>
      </c>
      <c r="C7722" s="113">
        <v>81.93174624921312</v>
      </c>
      <c r="D7722" s="250"/>
      <c r="F7722" s="250"/>
    </row>
    <row r="7723" spans="2:6" x14ac:dyDescent="0.35">
      <c r="B7723" s="84">
        <v>7678</v>
      </c>
      <c r="C7723" s="113">
        <v>75.220127154310802</v>
      </c>
      <c r="D7723" s="250"/>
      <c r="F7723" s="250"/>
    </row>
    <row r="7724" spans="2:6" x14ac:dyDescent="0.35">
      <c r="B7724" s="84">
        <v>7679</v>
      </c>
      <c r="C7724" s="113">
        <v>70.089814256524591</v>
      </c>
      <c r="D7724" s="250"/>
      <c r="F7724" s="250"/>
    </row>
    <row r="7725" spans="2:6" x14ac:dyDescent="0.35">
      <c r="B7725" s="84">
        <v>7680</v>
      </c>
      <c r="C7725" s="113">
        <v>63.367228721582414</v>
      </c>
      <c r="D7725" s="250"/>
      <c r="F7725" s="250"/>
    </row>
    <row r="7726" spans="2:6" x14ac:dyDescent="0.35">
      <c r="B7726" s="84">
        <v>7681</v>
      </c>
      <c r="C7726" s="113">
        <v>53.496947971823175</v>
      </c>
      <c r="D7726" s="250"/>
      <c r="F7726" s="250"/>
    </row>
    <row r="7727" spans="2:6" x14ac:dyDescent="0.35">
      <c r="B7727" s="84">
        <v>7682</v>
      </c>
      <c r="C7727" s="113">
        <v>52.8406144657082</v>
      </c>
      <c r="D7727" s="250"/>
      <c r="F7727" s="250"/>
    </row>
    <row r="7728" spans="2:6" x14ac:dyDescent="0.35">
      <c r="B7728" s="84">
        <v>7683</v>
      </c>
      <c r="C7728" s="113">
        <v>52.937281970737345</v>
      </c>
      <c r="D7728" s="250"/>
      <c r="F7728" s="250"/>
    </row>
    <row r="7729" spans="2:6" x14ac:dyDescent="0.35">
      <c r="B7729" s="84">
        <v>7684</v>
      </c>
      <c r="C7729" s="113">
        <v>56.713765583165198</v>
      </c>
      <c r="D7729" s="250"/>
      <c r="F7729" s="250"/>
    </row>
    <row r="7730" spans="2:6" x14ac:dyDescent="0.35">
      <c r="B7730" s="84">
        <v>7685</v>
      </c>
      <c r="C7730" s="113">
        <v>62.126453480567264</v>
      </c>
      <c r="D7730" s="250"/>
      <c r="F7730" s="250"/>
    </row>
    <row r="7731" spans="2:6" x14ac:dyDescent="0.35">
      <c r="B7731" s="84">
        <v>7686</v>
      </c>
      <c r="C7731" s="113">
        <v>82.355333872377727</v>
      </c>
      <c r="D7731" s="250"/>
      <c r="F7731" s="250"/>
    </row>
    <row r="7732" spans="2:6" x14ac:dyDescent="0.35">
      <c r="B7732" s="84">
        <v>7687</v>
      </c>
      <c r="C7732" s="113">
        <v>99.982335404015828</v>
      </c>
      <c r="D7732" s="250"/>
      <c r="F7732" s="250"/>
    </row>
    <row r="7733" spans="2:6" x14ac:dyDescent="0.35">
      <c r="B7733" s="84">
        <v>7688</v>
      </c>
      <c r="C7733" s="113">
        <v>78.62550198313248</v>
      </c>
      <c r="D7733" s="250"/>
      <c r="F7733" s="250"/>
    </row>
    <row r="7734" spans="2:6" x14ac:dyDescent="0.35">
      <c r="B7734" s="84">
        <v>7689</v>
      </c>
      <c r="C7734" s="113">
        <v>66.893013175916721</v>
      </c>
      <c r="D7734" s="250"/>
      <c r="F7734" s="250"/>
    </row>
    <row r="7735" spans="2:6" x14ac:dyDescent="0.35">
      <c r="B7735" s="84">
        <v>7690</v>
      </c>
      <c r="C7735" s="113">
        <v>58.609210110602788</v>
      </c>
      <c r="D7735" s="250"/>
      <c r="F7735" s="250"/>
    </row>
    <row r="7736" spans="2:6" x14ac:dyDescent="0.35">
      <c r="B7736" s="84">
        <v>7691</v>
      </c>
      <c r="C7736" s="113">
        <v>58.013119660967142</v>
      </c>
      <c r="D7736" s="250"/>
      <c r="F7736" s="250"/>
    </row>
    <row r="7737" spans="2:6" x14ac:dyDescent="0.35">
      <c r="B7737" s="84">
        <v>7692</v>
      </c>
      <c r="C7737" s="113">
        <v>56.915466289952342</v>
      </c>
      <c r="D7737" s="250"/>
      <c r="F7737" s="250"/>
    </row>
    <row r="7738" spans="2:6" x14ac:dyDescent="0.35">
      <c r="B7738" s="84">
        <v>7693</v>
      </c>
      <c r="C7738" s="113">
        <v>55.748693701237443</v>
      </c>
      <c r="D7738" s="250"/>
      <c r="F7738" s="250"/>
    </row>
    <row r="7739" spans="2:6" x14ac:dyDescent="0.35">
      <c r="B7739" s="84">
        <v>7694</v>
      </c>
      <c r="C7739" s="113">
        <v>54.198021158484693</v>
      </c>
      <c r="D7739" s="250"/>
      <c r="F7739" s="250"/>
    </row>
    <row r="7740" spans="2:6" x14ac:dyDescent="0.35">
      <c r="B7740" s="84">
        <v>7695</v>
      </c>
      <c r="C7740" s="113">
        <v>57.36642791488439</v>
      </c>
      <c r="D7740" s="250"/>
      <c r="F7740" s="250"/>
    </row>
    <row r="7741" spans="2:6" x14ac:dyDescent="0.35">
      <c r="B7741" s="84">
        <v>7696</v>
      </c>
      <c r="C7741" s="113">
        <v>61.545805947467521</v>
      </c>
      <c r="D7741" s="250"/>
      <c r="F7741" s="250"/>
    </row>
    <row r="7742" spans="2:6" x14ac:dyDescent="0.35">
      <c r="B7742" s="84">
        <v>7697</v>
      </c>
      <c r="C7742" s="113">
        <v>78.514854156639345</v>
      </c>
      <c r="D7742" s="250"/>
      <c r="F7742" s="250"/>
    </row>
    <row r="7743" spans="2:6" x14ac:dyDescent="0.35">
      <c r="B7743" s="84">
        <v>7698</v>
      </c>
      <c r="C7743" s="113">
        <v>117.2625348498528</v>
      </c>
      <c r="D7743" s="250"/>
      <c r="F7743" s="250"/>
    </row>
    <row r="7744" spans="2:6" x14ac:dyDescent="0.35">
      <c r="B7744" s="84">
        <v>7699</v>
      </c>
      <c r="C7744" s="113">
        <v>89.320187927249208</v>
      </c>
      <c r="D7744" s="250"/>
      <c r="F7744" s="250"/>
    </row>
    <row r="7745" spans="2:6" x14ac:dyDescent="0.35">
      <c r="B7745" s="84">
        <v>7700</v>
      </c>
      <c r="C7745" s="113">
        <v>80.831485433799955</v>
      </c>
      <c r="D7745" s="250"/>
      <c r="F7745" s="250"/>
    </row>
    <row r="7746" spans="2:6" x14ac:dyDescent="0.35">
      <c r="B7746" s="84">
        <v>7701</v>
      </c>
      <c r="C7746" s="113">
        <v>79.218566571956131</v>
      </c>
      <c r="D7746" s="250"/>
      <c r="F7746" s="250"/>
    </row>
    <row r="7747" spans="2:6" x14ac:dyDescent="0.35">
      <c r="B7747" s="84">
        <v>7702</v>
      </c>
      <c r="C7747" s="113">
        <v>71.746609271341654</v>
      </c>
      <c r="D7747" s="250"/>
      <c r="F7747" s="250"/>
    </row>
    <row r="7748" spans="2:6" x14ac:dyDescent="0.35">
      <c r="B7748" s="84">
        <v>7703</v>
      </c>
      <c r="C7748" s="113">
        <v>66.056785919671029</v>
      </c>
      <c r="D7748" s="250"/>
      <c r="F7748" s="250"/>
    </row>
    <row r="7749" spans="2:6" x14ac:dyDescent="0.35">
      <c r="B7749" s="84">
        <v>7704</v>
      </c>
      <c r="C7749" s="113">
        <v>61.856639064933475</v>
      </c>
      <c r="D7749" s="250"/>
      <c r="F7749" s="250"/>
    </row>
    <row r="7750" spans="2:6" x14ac:dyDescent="0.35">
      <c r="B7750" s="84">
        <v>7705</v>
      </c>
      <c r="C7750" s="113">
        <v>56.820422317790005</v>
      </c>
      <c r="D7750" s="250"/>
      <c r="F7750" s="250"/>
    </row>
    <row r="7751" spans="2:6" x14ac:dyDescent="0.35">
      <c r="B7751" s="84">
        <v>7706</v>
      </c>
      <c r="C7751" s="113">
        <v>54.498765733618072</v>
      </c>
      <c r="D7751" s="250"/>
      <c r="F7751" s="250"/>
    </row>
    <row r="7752" spans="2:6" x14ac:dyDescent="0.35">
      <c r="B7752" s="84">
        <v>7707</v>
      </c>
      <c r="C7752" s="113">
        <v>54.137714012973156</v>
      </c>
      <c r="D7752" s="250"/>
      <c r="F7752" s="250"/>
    </row>
    <row r="7753" spans="2:6" x14ac:dyDescent="0.35">
      <c r="B7753" s="84">
        <v>7708</v>
      </c>
      <c r="C7753" s="113">
        <v>57.974867411602801</v>
      </c>
      <c r="D7753" s="250"/>
      <c r="F7753" s="250"/>
    </row>
    <row r="7754" spans="2:6" x14ac:dyDescent="0.35">
      <c r="B7754" s="84">
        <v>7709</v>
      </c>
      <c r="C7754" s="113">
        <v>64.589260261977415</v>
      </c>
      <c r="D7754" s="250"/>
      <c r="F7754" s="250"/>
    </row>
    <row r="7755" spans="2:6" x14ac:dyDescent="0.35">
      <c r="B7755" s="84">
        <v>7710</v>
      </c>
      <c r="C7755" s="113">
        <v>78.676800893736257</v>
      </c>
      <c r="D7755" s="250"/>
      <c r="F7755" s="250"/>
    </row>
    <row r="7756" spans="2:6" x14ac:dyDescent="0.35">
      <c r="B7756" s="84">
        <v>7711</v>
      </c>
      <c r="C7756" s="113">
        <v>92.340041576564204</v>
      </c>
      <c r="D7756" s="250"/>
      <c r="F7756" s="250"/>
    </row>
    <row r="7757" spans="2:6" x14ac:dyDescent="0.35">
      <c r="B7757" s="84">
        <v>7712</v>
      </c>
      <c r="C7757" s="113">
        <v>73.109991702604745</v>
      </c>
      <c r="D7757" s="250"/>
      <c r="F7757" s="250"/>
    </row>
    <row r="7758" spans="2:6" x14ac:dyDescent="0.35">
      <c r="B7758" s="84">
        <v>7713</v>
      </c>
      <c r="C7758" s="113">
        <v>63.304301083819048</v>
      </c>
      <c r="D7758" s="250"/>
      <c r="F7758" s="250"/>
    </row>
    <row r="7759" spans="2:6" x14ac:dyDescent="0.35">
      <c r="B7759" s="84">
        <v>7714</v>
      </c>
      <c r="C7759" s="113">
        <v>55.455983698864522</v>
      </c>
      <c r="D7759" s="250"/>
      <c r="F7759" s="250"/>
    </row>
    <row r="7760" spans="2:6" x14ac:dyDescent="0.35">
      <c r="B7760" s="84">
        <v>7715</v>
      </c>
      <c r="C7760" s="113">
        <v>53.397616118585866</v>
      </c>
      <c r="D7760" s="250"/>
      <c r="F7760" s="250"/>
    </row>
    <row r="7761" spans="2:6" x14ac:dyDescent="0.35">
      <c r="B7761" s="84">
        <v>7716</v>
      </c>
      <c r="C7761" s="113">
        <v>55.019986544946782</v>
      </c>
      <c r="D7761" s="250"/>
      <c r="F7761" s="250"/>
    </row>
    <row r="7762" spans="2:6" x14ac:dyDescent="0.35">
      <c r="B7762" s="84">
        <v>7717</v>
      </c>
      <c r="C7762" s="113">
        <v>52.157621732973467</v>
      </c>
      <c r="D7762" s="250"/>
      <c r="F7762" s="250"/>
    </row>
    <row r="7763" spans="2:6" x14ac:dyDescent="0.35">
      <c r="B7763" s="84">
        <v>7718</v>
      </c>
      <c r="C7763" s="113">
        <v>52.359352126193542</v>
      </c>
      <c r="D7763" s="250"/>
      <c r="F7763" s="250"/>
    </row>
    <row r="7764" spans="2:6" x14ac:dyDescent="0.35">
      <c r="B7764" s="84">
        <v>7719</v>
      </c>
      <c r="C7764" s="113">
        <v>55.452887337609113</v>
      </c>
      <c r="D7764" s="250"/>
      <c r="F7764" s="250"/>
    </row>
    <row r="7765" spans="2:6" x14ac:dyDescent="0.35">
      <c r="B7765" s="84">
        <v>7720</v>
      </c>
      <c r="C7765" s="113">
        <v>62.749149178947903</v>
      </c>
      <c r="D7765" s="250"/>
      <c r="F7765" s="250"/>
    </row>
    <row r="7766" spans="2:6" x14ac:dyDescent="0.35">
      <c r="B7766" s="84">
        <v>7721</v>
      </c>
      <c r="C7766" s="113">
        <v>81.144874734815744</v>
      </c>
      <c r="D7766" s="250"/>
      <c r="F7766" s="250"/>
    </row>
    <row r="7767" spans="2:6" x14ac:dyDescent="0.35">
      <c r="B7767" s="84">
        <v>7722</v>
      </c>
      <c r="C7767" s="113">
        <v>117.27847620077179</v>
      </c>
      <c r="D7767" s="250"/>
      <c r="F7767" s="250"/>
    </row>
    <row r="7768" spans="2:6" x14ac:dyDescent="0.35">
      <c r="B7768" s="84">
        <v>7723</v>
      </c>
      <c r="C7768" s="113">
        <v>96.557479233736956</v>
      </c>
      <c r="D7768" s="250"/>
      <c r="F7768" s="250"/>
    </row>
    <row r="7769" spans="2:6" x14ac:dyDescent="0.35">
      <c r="B7769" s="84">
        <v>7724</v>
      </c>
      <c r="C7769" s="113">
        <v>86.087929723160656</v>
      </c>
      <c r="D7769" s="250"/>
      <c r="F7769" s="250"/>
    </row>
    <row r="7770" spans="2:6" x14ac:dyDescent="0.35">
      <c r="B7770" s="84">
        <v>7725</v>
      </c>
      <c r="C7770" s="113">
        <v>83.296885184119802</v>
      </c>
      <c r="D7770" s="250"/>
      <c r="F7770" s="250"/>
    </row>
    <row r="7771" spans="2:6" x14ac:dyDescent="0.35">
      <c r="B7771" s="84">
        <v>7726</v>
      </c>
      <c r="C7771" s="113">
        <v>70.346845719245394</v>
      </c>
      <c r="D7771" s="250"/>
      <c r="F7771" s="250"/>
    </row>
    <row r="7772" spans="2:6" x14ac:dyDescent="0.35">
      <c r="B7772" s="84">
        <v>7727</v>
      </c>
      <c r="C7772" s="113">
        <v>66.490683993094578</v>
      </c>
      <c r="D7772" s="250"/>
      <c r="F7772" s="250"/>
    </row>
    <row r="7773" spans="2:6" x14ac:dyDescent="0.35">
      <c r="B7773" s="84">
        <v>7728</v>
      </c>
      <c r="C7773" s="113">
        <v>61.608287502100168</v>
      </c>
      <c r="D7773" s="250"/>
      <c r="F7773" s="250"/>
    </row>
    <row r="7774" spans="2:6" x14ac:dyDescent="0.35">
      <c r="B7774" s="84">
        <v>7729</v>
      </c>
      <c r="C7774" s="113">
        <v>64.98502134214047</v>
      </c>
      <c r="D7774" s="250"/>
      <c r="F7774" s="250"/>
    </row>
    <row r="7775" spans="2:6" x14ac:dyDescent="0.35">
      <c r="B7775" s="84">
        <v>7730</v>
      </c>
      <c r="C7775" s="113">
        <v>62.186554430605078</v>
      </c>
      <c r="D7775" s="250"/>
      <c r="F7775" s="250"/>
    </row>
    <row r="7776" spans="2:6" x14ac:dyDescent="0.35">
      <c r="B7776" s="84">
        <v>7731</v>
      </c>
      <c r="C7776" s="113">
        <v>60.894792105475169</v>
      </c>
      <c r="D7776" s="250"/>
      <c r="F7776" s="250"/>
    </row>
    <row r="7777" spans="2:6" x14ac:dyDescent="0.35">
      <c r="B7777" s="84">
        <v>7732</v>
      </c>
      <c r="C7777" s="113">
        <v>63.003935341046152</v>
      </c>
      <c r="D7777" s="250"/>
      <c r="F7777" s="250"/>
    </row>
    <row r="7778" spans="2:6" x14ac:dyDescent="0.35">
      <c r="B7778" s="84">
        <v>7733</v>
      </c>
      <c r="C7778" s="113">
        <v>68.080353977297918</v>
      </c>
      <c r="D7778" s="250"/>
      <c r="F7778" s="250"/>
    </row>
    <row r="7779" spans="2:6" x14ac:dyDescent="0.35">
      <c r="B7779" s="84">
        <v>7734</v>
      </c>
      <c r="C7779" s="113">
        <v>80.459214102727017</v>
      </c>
      <c r="D7779" s="250"/>
      <c r="F7779" s="250"/>
    </row>
    <row r="7780" spans="2:6" x14ac:dyDescent="0.35">
      <c r="B7780" s="84">
        <v>7735</v>
      </c>
      <c r="C7780" s="113">
        <v>100.36786137803135</v>
      </c>
      <c r="D7780" s="250"/>
      <c r="F7780" s="250"/>
    </row>
    <row r="7781" spans="2:6" x14ac:dyDescent="0.35">
      <c r="B7781" s="84">
        <v>7736</v>
      </c>
      <c r="C7781" s="113">
        <v>82.126550112702276</v>
      </c>
      <c r="D7781" s="250"/>
      <c r="F7781" s="250"/>
    </row>
    <row r="7782" spans="2:6" x14ac:dyDescent="0.35">
      <c r="B7782" s="84">
        <v>7737</v>
      </c>
      <c r="C7782" s="113">
        <v>68.463426908944072</v>
      </c>
      <c r="D7782" s="250"/>
      <c r="F7782" s="250"/>
    </row>
    <row r="7783" spans="2:6" x14ac:dyDescent="0.35">
      <c r="B7783" s="84">
        <v>7738</v>
      </c>
      <c r="C7783" s="113">
        <v>61.489893374823531</v>
      </c>
      <c r="D7783" s="250"/>
      <c r="F7783" s="250"/>
    </row>
    <row r="7784" spans="2:6" x14ac:dyDescent="0.35">
      <c r="B7784" s="84">
        <v>7739</v>
      </c>
      <c r="C7784" s="113">
        <v>60.747672309480635</v>
      </c>
      <c r="D7784" s="250"/>
      <c r="F7784" s="250"/>
    </row>
    <row r="7785" spans="2:6" x14ac:dyDescent="0.35">
      <c r="B7785" s="84">
        <v>7740</v>
      </c>
      <c r="C7785" s="113">
        <v>61.374299171859256</v>
      </c>
      <c r="D7785" s="250"/>
      <c r="F7785" s="250"/>
    </row>
    <row r="7786" spans="2:6" x14ac:dyDescent="0.35">
      <c r="B7786" s="84">
        <v>7741</v>
      </c>
      <c r="C7786" s="113">
        <v>56.863151301642638</v>
      </c>
      <c r="D7786" s="250"/>
      <c r="F7786" s="250"/>
    </row>
    <row r="7787" spans="2:6" x14ac:dyDescent="0.35">
      <c r="B7787" s="84">
        <v>7742</v>
      </c>
      <c r="C7787" s="113">
        <v>57.792902144169027</v>
      </c>
      <c r="D7787" s="250"/>
      <c r="F7787" s="250"/>
    </row>
    <row r="7788" spans="2:6" x14ac:dyDescent="0.35">
      <c r="B7788" s="84">
        <v>7743</v>
      </c>
      <c r="C7788" s="113">
        <v>60.717347723127283</v>
      </c>
      <c r="D7788" s="250"/>
      <c r="F7788" s="250"/>
    </row>
    <row r="7789" spans="2:6" x14ac:dyDescent="0.35">
      <c r="B7789" s="84">
        <v>7744</v>
      </c>
      <c r="C7789" s="113">
        <v>65.60713419001074</v>
      </c>
      <c r="D7789" s="250"/>
      <c r="F7789" s="250"/>
    </row>
    <row r="7790" spans="2:6" x14ac:dyDescent="0.35">
      <c r="B7790" s="84">
        <v>7745</v>
      </c>
      <c r="C7790" s="113">
        <v>89.537919996416761</v>
      </c>
      <c r="D7790" s="250"/>
      <c r="F7790" s="250"/>
    </row>
    <row r="7791" spans="2:6" x14ac:dyDescent="0.35">
      <c r="B7791" s="84">
        <v>7746</v>
      </c>
      <c r="C7791" s="113">
        <v>122.2006069195088</v>
      </c>
      <c r="D7791" s="250"/>
      <c r="F7791" s="250"/>
    </row>
    <row r="7792" spans="2:6" x14ac:dyDescent="0.35">
      <c r="B7792" s="84">
        <v>7747</v>
      </c>
      <c r="C7792" s="113">
        <v>106.74523295366879</v>
      </c>
      <c r="D7792" s="250"/>
      <c r="F7792" s="250"/>
    </row>
    <row r="7793" spans="2:6" x14ac:dyDescent="0.35">
      <c r="B7793" s="84">
        <v>7748</v>
      </c>
      <c r="C7793" s="113">
        <v>94.311214045543807</v>
      </c>
      <c r="D7793" s="250"/>
      <c r="F7793" s="250"/>
    </row>
    <row r="7794" spans="2:6" x14ac:dyDescent="0.35">
      <c r="B7794" s="84">
        <v>7749</v>
      </c>
      <c r="C7794" s="113">
        <v>85.762025489009545</v>
      </c>
      <c r="D7794" s="250"/>
      <c r="F7794" s="250"/>
    </row>
    <row r="7795" spans="2:6" x14ac:dyDescent="0.35">
      <c r="B7795" s="84">
        <v>7750</v>
      </c>
      <c r="C7795" s="113">
        <v>77.783539063407574</v>
      </c>
      <c r="D7795" s="250"/>
      <c r="F7795" s="250"/>
    </row>
    <row r="7796" spans="2:6" x14ac:dyDescent="0.35">
      <c r="B7796" s="84">
        <v>7751</v>
      </c>
      <c r="C7796" s="113">
        <v>70.641137408051122</v>
      </c>
      <c r="D7796" s="250"/>
      <c r="F7796" s="250"/>
    </row>
    <row r="7797" spans="2:6" x14ac:dyDescent="0.35">
      <c r="B7797" s="84">
        <v>7752</v>
      </c>
      <c r="C7797" s="113">
        <v>64.56217917135416</v>
      </c>
      <c r="D7797" s="250"/>
      <c r="F7797" s="250"/>
    </row>
    <row r="7798" spans="2:6" x14ac:dyDescent="0.35">
      <c r="B7798" s="84">
        <v>7753</v>
      </c>
      <c r="C7798" s="113">
        <v>55.129730856925811</v>
      </c>
      <c r="D7798" s="250"/>
      <c r="F7798" s="250"/>
    </row>
    <row r="7799" spans="2:6" x14ac:dyDescent="0.35">
      <c r="B7799" s="84">
        <v>7754</v>
      </c>
      <c r="C7799" s="113">
        <v>55.073780418248809</v>
      </c>
      <c r="D7799" s="250"/>
      <c r="F7799" s="250"/>
    </row>
    <row r="7800" spans="2:6" x14ac:dyDescent="0.35">
      <c r="B7800" s="84">
        <v>7755</v>
      </c>
      <c r="C7800" s="113">
        <v>53.925700861839907</v>
      </c>
      <c r="D7800" s="250"/>
      <c r="F7800" s="250"/>
    </row>
    <row r="7801" spans="2:6" x14ac:dyDescent="0.35">
      <c r="B7801" s="84">
        <v>7756</v>
      </c>
      <c r="C7801" s="113">
        <v>55.776574776522367</v>
      </c>
      <c r="D7801" s="250"/>
      <c r="F7801" s="250"/>
    </row>
    <row r="7802" spans="2:6" x14ac:dyDescent="0.35">
      <c r="B7802" s="84">
        <v>7757</v>
      </c>
      <c r="C7802" s="113">
        <v>57.597719801400366</v>
      </c>
      <c r="D7802" s="250"/>
      <c r="F7802" s="250"/>
    </row>
    <row r="7803" spans="2:6" x14ac:dyDescent="0.35">
      <c r="B7803" s="84">
        <v>7758</v>
      </c>
      <c r="C7803" s="113">
        <v>69.339352821226669</v>
      </c>
      <c r="D7803" s="250"/>
      <c r="F7803" s="250"/>
    </row>
    <row r="7804" spans="2:6" x14ac:dyDescent="0.35">
      <c r="B7804" s="84">
        <v>7759</v>
      </c>
      <c r="C7804" s="113">
        <v>82.457043124100025</v>
      </c>
      <c r="D7804" s="250"/>
      <c r="F7804" s="250"/>
    </row>
    <row r="7805" spans="2:6" x14ac:dyDescent="0.35">
      <c r="B7805" s="84">
        <v>7760</v>
      </c>
      <c r="C7805" s="113">
        <v>69.84707879779485</v>
      </c>
      <c r="D7805" s="250"/>
      <c r="F7805" s="250"/>
    </row>
    <row r="7806" spans="2:6" x14ac:dyDescent="0.35">
      <c r="B7806" s="84">
        <v>7761</v>
      </c>
      <c r="C7806" s="113">
        <v>60.212273478237599</v>
      </c>
      <c r="D7806" s="250"/>
      <c r="F7806" s="250"/>
    </row>
    <row r="7807" spans="2:6" x14ac:dyDescent="0.35">
      <c r="B7807" s="84">
        <v>7762</v>
      </c>
      <c r="C7807" s="113">
        <v>55.691120141203513</v>
      </c>
      <c r="D7807" s="250"/>
      <c r="F7807" s="250"/>
    </row>
    <row r="7808" spans="2:6" x14ac:dyDescent="0.35">
      <c r="B7808" s="84">
        <v>7763</v>
      </c>
      <c r="C7808" s="113">
        <v>53.883932901667187</v>
      </c>
      <c r="D7808" s="250"/>
      <c r="F7808" s="250"/>
    </row>
    <row r="7809" spans="2:6" x14ac:dyDescent="0.35">
      <c r="B7809" s="84">
        <v>7764</v>
      </c>
      <c r="C7809" s="113">
        <v>56.914156169597291</v>
      </c>
      <c r="D7809" s="250"/>
      <c r="F7809" s="250"/>
    </row>
    <row r="7810" spans="2:6" x14ac:dyDescent="0.35">
      <c r="B7810" s="84">
        <v>7765</v>
      </c>
      <c r="C7810" s="113">
        <v>55.32215741894283</v>
      </c>
      <c r="D7810" s="250"/>
      <c r="F7810" s="250"/>
    </row>
    <row r="7811" spans="2:6" x14ac:dyDescent="0.35">
      <c r="B7811" s="84">
        <v>7766</v>
      </c>
      <c r="C7811" s="113">
        <v>55.333013474208521</v>
      </c>
      <c r="D7811" s="250"/>
      <c r="F7811" s="250"/>
    </row>
    <row r="7812" spans="2:6" x14ac:dyDescent="0.35">
      <c r="B7812" s="84">
        <v>7767</v>
      </c>
      <c r="C7812" s="113">
        <v>59.245917543356498</v>
      </c>
      <c r="D7812" s="250"/>
      <c r="F7812" s="250"/>
    </row>
    <row r="7813" spans="2:6" x14ac:dyDescent="0.35">
      <c r="B7813" s="84">
        <v>7768</v>
      </c>
      <c r="C7813" s="113">
        <v>61.758983592387537</v>
      </c>
      <c r="D7813" s="250"/>
      <c r="F7813" s="250"/>
    </row>
    <row r="7814" spans="2:6" x14ac:dyDescent="0.35">
      <c r="B7814" s="84">
        <v>7769</v>
      </c>
      <c r="C7814" s="113">
        <v>82.855457717653252</v>
      </c>
      <c r="D7814" s="250"/>
      <c r="F7814" s="250"/>
    </row>
    <row r="7815" spans="2:6" x14ac:dyDescent="0.35">
      <c r="B7815" s="84">
        <v>7770</v>
      </c>
      <c r="C7815" s="113">
        <v>112.96669831184926</v>
      </c>
      <c r="D7815" s="250"/>
      <c r="F7815" s="250"/>
    </row>
    <row r="7816" spans="2:6" x14ac:dyDescent="0.35">
      <c r="B7816" s="84">
        <v>7771</v>
      </c>
      <c r="C7816" s="113">
        <v>90.146959970365145</v>
      </c>
      <c r="D7816" s="250"/>
      <c r="F7816" s="250"/>
    </row>
    <row r="7817" spans="2:6" x14ac:dyDescent="0.35">
      <c r="B7817" s="84">
        <v>7772</v>
      </c>
      <c r="C7817" s="113">
        <v>80.579596817432019</v>
      </c>
      <c r="D7817" s="250"/>
      <c r="F7817" s="250"/>
    </row>
    <row r="7818" spans="2:6" x14ac:dyDescent="0.35">
      <c r="B7818" s="84">
        <v>7773</v>
      </c>
      <c r="C7818" s="113">
        <v>75.569811926167489</v>
      </c>
      <c r="D7818" s="250"/>
      <c r="F7818" s="250"/>
    </row>
    <row r="7819" spans="2:6" x14ac:dyDescent="0.35">
      <c r="B7819" s="84">
        <v>7774</v>
      </c>
      <c r="C7819" s="113">
        <v>69.191175603443071</v>
      </c>
      <c r="D7819" s="250"/>
      <c r="F7819" s="250"/>
    </row>
    <row r="7820" spans="2:6" x14ac:dyDescent="0.35">
      <c r="B7820" s="84">
        <v>7775</v>
      </c>
      <c r="C7820" s="113">
        <v>64.663038024614352</v>
      </c>
      <c r="D7820" s="250"/>
      <c r="F7820" s="250"/>
    </row>
    <row r="7821" spans="2:6" x14ac:dyDescent="0.35">
      <c r="B7821" s="84">
        <v>7776</v>
      </c>
      <c r="C7821" s="113">
        <v>59.659470222927624</v>
      </c>
      <c r="D7821" s="250"/>
      <c r="F7821" s="250"/>
    </row>
    <row r="7822" spans="2:6" x14ac:dyDescent="0.35">
      <c r="B7822" s="84">
        <v>7777</v>
      </c>
      <c r="C7822" s="113">
        <v>59.569451849736197</v>
      </c>
      <c r="D7822" s="250"/>
      <c r="F7822" s="250"/>
    </row>
    <row r="7823" spans="2:6" x14ac:dyDescent="0.35">
      <c r="B7823" s="84">
        <v>7778</v>
      </c>
      <c r="C7823" s="113">
        <v>59.077851492166438</v>
      </c>
      <c r="D7823" s="250"/>
      <c r="F7823" s="250"/>
    </row>
    <row r="7824" spans="2:6" x14ac:dyDescent="0.35">
      <c r="B7824" s="84">
        <v>7779</v>
      </c>
      <c r="C7824" s="113">
        <v>59.657364009653534</v>
      </c>
      <c r="D7824" s="250"/>
      <c r="F7824" s="250"/>
    </row>
    <row r="7825" spans="2:6" x14ac:dyDescent="0.35">
      <c r="B7825" s="84">
        <v>7780</v>
      </c>
      <c r="C7825" s="113">
        <v>60.375486100613358</v>
      </c>
      <c r="D7825" s="250"/>
      <c r="F7825" s="250"/>
    </row>
    <row r="7826" spans="2:6" x14ac:dyDescent="0.35">
      <c r="B7826" s="84">
        <v>7781</v>
      </c>
      <c r="C7826" s="113">
        <v>62.198396725688383</v>
      </c>
      <c r="D7826" s="250"/>
      <c r="F7826" s="250"/>
    </row>
    <row r="7827" spans="2:6" x14ac:dyDescent="0.35">
      <c r="B7827" s="84">
        <v>7782</v>
      </c>
      <c r="C7827" s="113">
        <v>63.625202518610855</v>
      </c>
      <c r="D7827" s="250"/>
      <c r="F7827" s="250"/>
    </row>
    <row r="7828" spans="2:6" x14ac:dyDescent="0.35">
      <c r="B7828" s="84">
        <v>7783</v>
      </c>
      <c r="C7828" s="113">
        <v>62.253447085411914</v>
      </c>
      <c r="D7828" s="250"/>
      <c r="F7828" s="250"/>
    </row>
    <row r="7829" spans="2:6" x14ac:dyDescent="0.35">
      <c r="B7829" s="84">
        <v>7784</v>
      </c>
      <c r="C7829" s="113">
        <v>59.317826584797096</v>
      </c>
      <c r="D7829" s="250"/>
      <c r="F7829" s="250"/>
    </row>
    <row r="7830" spans="2:6" x14ac:dyDescent="0.35">
      <c r="B7830" s="84">
        <v>7785</v>
      </c>
      <c r="C7830" s="113">
        <v>55.110118379061142</v>
      </c>
      <c r="D7830" s="250"/>
      <c r="F7830" s="250"/>
    </row>
    <row r="7831" spans="2:6" x14ac:dyDescent="0.35">
      <c r="B7831" s="84">
        <v>7786</v>
      </c>
      <c r="C7831" s="113">
        <v>51.050645634095318</v>
      </c>
      <c r="D7831" s="250"/>
      <c r="F7831" s="250"/>
    </row>
    <row r="7832" spans="2:6" x14ac:dyDescent="0.35">
      <c r="B7832" s="84">
        <v>7787</v>
      </c>
      <c r="C7832" s="113">
        <v>50.898469984678698</v>
      </c>
      <c r="D7832" s="250"/>
      <c r="F7832" s="250"/>
    </row>
    <row r="7833" spans="2:6" x14ac:dyDescent="0.35">
      <c r="B7833" s="84">
        <v>7788</v>
      </c>
      <c r="C7833" s="113">
        <v>53.765088920835559</v>
      </c>
      <c r="D7833" s="250"/>
      <c r="F7833" s="250"/>
    </row>
    <row r="7834" spans="2:6" x14ac:dyDescent="0.35">
      <c r="B7834" s="84">
        <v>7789</v>
      </c>
      <c r="C7834" s="113">
        <v>51.12291594486404</v>
      </c>
      <c r="D7834" s="250"/>
      <c r="F7834" s="250"/>
    </row>
    <row r="7835" spans="2:6" x14ac:dyDescent="0.35">
      <c r="B7835" s="84">
        <v>7790</v>
      </c>
      <c r="C7835" s="113">
        <v>50.841445870206179</v>
      </c>
      <c r="D7835" s="250"/>
      <c r="F7835" s="250"/>
    </row>
    <row r="7836" spans="2:6" x14ac:dyDescent="0.35">
      <c r="B7836" s="84">
        <v>7791</v>
      </c>
      <c r="C7836" s="113">
        <v>52.398490508851339</v>
      </c>
      <c r="D7836" s="250"/>
      <c r="F7836" s="250"/>
    </row>
    <row r="7837" spans="2:6" x14ac:dyDescent="0.35">
      <c r="B7837" s="84">
        <v>7792</v>
      </c>
      <c r="C7837" s="113">
        <v>58.532897999894729</v>
      </c>
      <c r="D7837" s="250"/>
      <c r="F7837" s="250"/>
    </row>
    <row r="7838" spans="2:6" x14ac:dyDescent="0.35">
      <c r="B7838" s="84">
        <v>7793</v>
      </c>
      <c r="C7838" s="113">
        <v>74.803581175747667</v>
      </c>
      <c r="D7838" s="250"/>
      <c r="F7838" s="250"/>
    </row>
    <row r="7839" spans="2:6" x14ac:dyDescent="0.35">
      <c r="B7839" s="84">
        <v>7794</v>
      </c>
      <c r="C7839" s="113">
        <v>91.552544743457375</v>
      </c>
      <c r="D7839" s="250"/>
      <c r="F7839" s="250"/>
    </row>
    <row r="7840" spans="2:6" x14ac:dyDescent="0.35">
      <c r="B7840" s="84">
        <v>7795</v>
      </c>
      <c r="C7840" s="113">
        <v>83.619917793239438</v>
      </c>
      <c r="D7840" s="250"/>
      <c r="F7840" s="250"/>
    </row>
    <row r="7841" spans="2:6" x14ac:dyDescent="0.35">
      <c r="B7841" s="84">
        <v>7796</v>
      </c>
      <c r="C7841" s="113">
        <v>73.553629427865005</v>
      </c>
      <c r="D7841" s="250"/>
      <c r="F7841" s="250"/>
    </row>
    <row r="7842" spans="2:6" x14ac:dyDescent="0.35">
      <c r="B7842" s="84">
        <v>7797</v>
      </c>
      <c r="C7842" s="113">
        <v>73.534909980135083</v>
      </c>
      <c r="D7842" s="250"/>
      <c r="F7842" s="250"/>
    </row>
    <row r="7843" spans="2:6" x14ac:dyDescent="0.35">
      <c r="B7843" s="84">
        <v>7798</v>
      </c>
      <c r="C7843" s="113">
        <v>65.546284872315937</v>
      </c>
      <c r="D7843" s="250"/>
      <c r="F7843" s="250"/>
    </row>
    <row r="7844" spans="2:6" x14ac:dyDescent="0.35">
      <c r="B7844" s="84">
        <v>7799</v>
      </c>
      <c r="C7844" s="113">
        <v>62.676451489379787</v>
      </c>
      <c r="D7844" s="250"/>
      <c r="F7844" s="250"/>
    </row>
    <row r="7845" spans="2:6" x14ac:dyDescent="0.35">
      <c r="B7845" s="84">
        <v>7800</v>
      </c>
      <c r="C7845" s="113">
        <v>58.216402234841134</v>
      </c>
      <c r="D7845" s="250"/>
      <c r="F7845" s="250"/>
    </row>
    <row r="7846" spans="2:6" x14ac:dyDescent="0.35">
      <c r="B7846" s="84">
        <v>7801</v>
      </c>
      <c r="C7846" s="113">
        <v>58.803539256145299</v>
      </c>
      <c r="D7846" s="250"/>
      <c r="F7846" s="250"/>
    </row>
    <row r="7847" spans="2:6" x14ac:dyDescent="0.35">
      <c r="B7847" s="84">
        <v>7802</v>
      </c>
      <c r="C7847" s="113">
        <v>56.236881477791151</v>
      </c>
      <c r="D7847" s="250"/>
      <c r="F7847" s="250"/>
    </row>
    <row r="7848" spans="2:6" x14ac:dyDescent="0.35">
      <c r="B7848" s="84">
        <v>7803</v>
      </c>
      <c r="C7848" s="113">
        <v>58.787257144974163</v>
      </c>
      <c r="D7848" s="250"/>
      <c r="F7848" s="250"/>
    </row>
    <row r="7849" spans="2:6" x14ac:dyDescent="0.35">
      <c r="B7849" s="84">
        <v>7804</v>
      </c>
      <c r="C7849" s="113">
        <v>59.70124156049669</v>
      </c>
      <c r="D7849" s="250"/>
      <c r="F7849" s="250"/>
    </row>
    <row r="7850" spans="2:6" x14ac:dyDescent="0.35">
      <c r="B7850" s="84">
        <v>7805</v>
      </c>
      <c r="C7850" s="113">
        <v>62.75038538188992</v>
      </c>
      <c r="D7850" s="250"/>
      <c r="F7850" s="250"/>
    </row>
    <row r="7851" spans="2:6" x14ac:dyDescent="0.35">
      <c r="B7851" s="84">
        <v>7806</v>
      </c>
      <c r="C7851" s="113">
        <v>65.6640651353556</v>
      </c>
      <c r="D7851" s="250"/>
      <c r="F7851" s="250"/>
    </row>
    <row r="7852" spans="2:6" x14ac:dyDescent="0.35">
      <c r="B7852" s="84">
        <v>7807</v>
      </c>
      <c r="C7852" s="113">
        <v>64.151037826929965</v>
      </c>
      <c r="D7852" s="250"/>
      <c r="F7852" s="250"/>
    </row>
    <row r="7853" spans="2:6" x14ac:dyDescent="0.35">
      <c r="B7853" s="84">
        <v>7808</v>
      </c>
      <c r="C7853" s="113">
        <v>58.076848240887273</v>
      </c>
      <c r="D7853" s="250"/>
      <c r="F7853" s="250"/>
    </row>
    <row r="7854" spans="2:6" x14ac:dyDescent="0.35">
      <c r="B7854" s="84">
        <v>7809</v>
      </c>
      <c r="C7854" s="113">
        <v>54.722974746663212</v>
      </c>
      <c r="D7854" s="250"/>
      <c r="F7854" s="250"/>
    </row>
    <row r="7855" spans="2:6" x14ac:dyDescent="0.35">
      <c r="B7855" s="84">
        <v>7810</v>
      </c>
      <c r="C7855" s="113">
        <v>51.317227404388788</v>
      </c>
      <c r="D7855" s="250"/>
      <c r="F7855" s="250"/>
    </row>
    <row r="7856" spans="2:6" x14ac:dyDescent="0.35">
      <c r="B7856" s="84">
        <v>7811</v>
      </c>
      <c r="C7856" s="113">
        <v>51.054033677716696</v>
      </c>
      <c r="D7856" s="250"/>
      <c r="F7856" s="250"/>
    </row>
    <row r="7857" spans="2:6" x14ac:dyDescent="0.35">
      <c r="B7857" s="84">
        <v>7812</v>
      </c>
      <c r="C7857" s="113">
        <v>53.532769338149826</v>
      </c>
      <c r="D7857" s="250"/>
      <c r="F7857" s="250"/>
    </row>
    <row r="7858" spans="2:6" x14ac:dyDescent="0.35">
      <c r="B7858" s="84">
        <v>7813</v>
      </c>
      <c r="C7858" s="113">
        <v>51.373440297149145</v>
      </c>
      <c r="D7858" s="250"/>
      <c r="F7858" s="250"/>
    </row>
    <row r="7859" spans="2:6" x14ac:dyDescent="0.35">
      <c r="B7859" s="84">
        <v>7814</v>
      </c>
      <c r="C7859" s="113">
        <v>50.626448257021316</v>
      </c>
      <c r="D7859" s="250"/>
      <c r="F7859" s="250"/>
    </row>
    <row r="7860" spans="2:6" x14ac:dyDescent="0.35">
      <c r="B7860" s="84">
        <v>7815</v>
      </c>
      <c r="C7860" s="113">
        <v>52.719495712246001</v>
      </c>
      <c r="D7860" s="250"/>
      <c r="F7860" s="250"/>
    </row>
    <row r="7861" spans="2:6" x14ac:dyDescent="0.35">
      <c r="B7861" s="84">
        <v>7816</v>
      </c>
      <c r="C7861" s="113">
        <v>58.277458598412402</v>
      </c>
      <c r="D7861" s="250"/>
      <c r="F7861" s="250"/>
    </row>
    <row r="7862" spans="2:6" x14ac:dyDescent="0.35">
      <c r="B7862" s="84">
        <v>7817</v>
      </c>
      <c r="C7862" s="113">
        <v>73.747179630816646</v>
      </c>
      <c r="D7862" s="250"/>
      <c r="F7862" s="250"/>
    </row>
    <row r="7863" spans="2:6" x14ac:dyDescent="0.35">
      <c r="B7863" s="84">
        <v>7818</v>
      </c>
      <c r="C7863" s="113">
        <v>94.229218501657854</v>
      </c>
      <c r="D7863" s="250"/>
      <c r="F7863" s="250"/>
    </row>
    <row r="7864" spans="2:6" x14ac:dyDescent="0.35">
      <c r="B7864" s="84">
        <v>7819</v>
      </c>
      <c r="C7864" s="113">
        <v>95.507226730781639</v>
      </c>
      <c r="D7864" s="250"/>
      <c r="F7864" s="250"/>
    </row>
    <row r="7865" spans="2:6" x14ac:dyDescent="0.35">
      <c r="B7865" s="84">
        <v>7820</v>
      </c>
      <c r="C7865" s="113">
        <v>82.912575023759473</v>
      </c>
      <c r="D7865" s="250"/>
      <c r="F7865" s="250"/>
    </row>
    <row r="7866" spans="2:6" x14ac:dyDescent="0.35">
      <c r="B7866" s="84">
        <v>7821</v>
      </c>
      <c r="C7866" s="113">
        <v>79.887444051297592</v>
      </c>
      <c r="D7866" s="250"/>
      <c r="F7866" s="250"/>
    </row>
    <row r="7867" spans="2:6" x14ac:dyDescent="0.35">
      <c r="B7867" s="84">
        <v>7822</v>
      </c>
      <c r="C7867" s="113">
        <v>69.361436725148451</v>
      </c>
      <c r="D7867" s="250"/>
      <c r="F7867" s="250"/>
    </row>
    <row r="7868" spans="2:6" x14ac:dyDescent="0.35">
      <c r="B7868" s="84">
        <v>7823</v>
      </c>
      <c r="C7868" s="113">
        <v>63.999577961377021</v>
      </c>
      <c r="D7868" s="250"/>
      <c r="F7868" s="250"/>
    </row>
    <row r="7869" spans="2:6" x14ac:dyDescent="0.35">
      <c r="B7869" s="84">
        <v>7824</v>
      </c>
      <c r="C7869" s="113">
        <v>55.041065718282638</v>
      </c>
      <c r="D7869" s="250"/>
      <c r="F7869" s="250"/>
    </row>
    <row r="7870" spans="2:6" x14ac:dyDescent="0.35">
      <c r="B7870" s="84">
        <v>7825</v>
      </c>
      <c r="C7870" s="113">
        <v>60.536898089225936</v>
      </c>
      <c r="D7870" s="250"/>
      <c r="F7870" s="250"/>
    </row>
    <row r="7871" spans="2:6" x14ac:dyDescent="0.35">
      <c r="B7871" s="84">
        <v>7826</v>
      </c>
      <c r="C7871" s="113">
        <v>59.836216109517487</v>
      </c>
      <c r="D7871" s="250"/>
      <c r="F7871" s="250"/>
    </row>
    <row r="7872" spans="2:6" x14ac:dyDescent="0.35">
      <c r="B7872" s="84">
        <v>7827</v>
      </c>
      <c r="C7872" s="113">
        <v>59.571735045455689</v>
      </c>
      <c r="D7872" s="250"/>
      <c r="F7872" s="250"/>
    </row>
    <row r="7873" spans="2:6" x14ac:dyDescent="0.35">
      <c r="B7873" s="84">
        <v>7828</v>
      </c>
      <c r="C7873" s="113">
        <v>59.880616216561762</v>
      </c>
      <c r="D7873" s="250"/>
      <c r="F7873" s="250"/>
    </row>
    <row r="7874" spans="2:6" x14ac:dyDescent="0.35">
      <c r="B7874" s="84">
        <v>7829</v>
      </c>
      <c r="C7874" s="113">
        <v>64.294031713588552</v>
      </c>
      <c r="D7874" s="250"/>
      <c r="F7874" s="250"/>
    </row>
    <row r="7875" spans="2:6" x14ac:dyDescent="0.35">
      <c r="B7875" s="84">
        <v>7830</v>
      </c>
      <c r="C7875" s="113">
        <v>71.904716589702062</v>
      </c>
      <c r="D7875" s="250"/>
      <c r="F7875" s="250"/>
    </row>
    <row r="7876" spans="2:6" x14ac:dyDescent="0.35">
      <c r="B7876" s="84">
        <v>7831</v>
      </c>
      <c r="C7876" s="113">
        <v>76.68331258944869</v>
      </c>
      <c r="D7876" s="250"/>
      <c r="F7876" s="250"/>
    </row>
    <row r="7877" spans="2:6" x14ac:dyDescent="0.35">
      <c r="B7877" s="84">
        <v>7832</v>
      </c>
      <c r="C7877" s="113">
        <v>73.38689503843004</v>
      </c>
      <c r="D7877" s="250"/>
      <c r="F7877" s="250"/>
    </row>
    <row r="7878" spans="2:6" x14ac:dyDescent="0.35">
      <c r="B7878" s="84">
        <v>7833</v>
      </c>
      <c r="C7878" s="113">
        <v>61.367247829967447</v>
      </c>
      <c r="D7878" s="250"/>
      <c r="F7878" s="250"/>
    </row>
    <row r="7879" spans="2:6" x14ac:dyDescent="0.35">
      <c r="B7879" s="84">
        <v>7834</v>
      </c>
      <c r="C7879" s="113">
        <v>57.831519149956549</v>
      </c>
      <c r="D7879" s="250"/>
      <c r="F7879" s="250"/>
    </row>
    <row r="7880" spans="2:6" x14ac:dyDescent="0.35">
      <c r="B7880" s="84">
        <v>7835</v>
      </c>
      <c r="C7880" s="113">
        <v>56.597614085560508</v>
      </c>
      <c r="D7880" s="250"/>
      <c r="F7880" s="250"/>
    </row>
    <row r="7881" spans="2:6" x14ac:dyDescent="0.35">
      <c r="B7881" s="84">
        <v>7836</v>
      </c>
      <c r="C7881" s="113">
        <v>60.582026592734564</v>
      </c>
      <c r="D7881" s="250"/>
      <c r="F7881" s="250"/>
    </row>
    <row r="7882" spans="2:6" x14ac:dyDescent="0.35">
      <c r="B7882" s="84">
        <v>7837</v>
      </c>
      <c r="C7882" s="113">
        <v>54.486930172952285</v>
      </c>
      <c r="D7882" s="250"/>
      <c r="F7882" s="250"/>
    </row>
    <row r="7883" spans="2:6" x14ac:dyDescent="0.35">
      <c r="B7883" s="84">
        <v>7838</v>
      </c>
      <c r="C7883" s="113">
        <v>54.224748045988228</v>
      </c>
      <c r="D7883" s="250"/>
      <c r="F7883" s="250"/>
    </row>
    <row r="7884" spans="2:6" x14ac:dyDescent="0.35">
      <c r="B7884" s="84">
        <v>7839</v>
      </c>
      <c r="C7884" s="113">
        <v>56.975746282714134</v>
      </c>
      <c r="D7884" s="250"/>
      <c r="F7884" s="250"/>
    </row>
    <row r="7885" spans="2:6" x14ac:dyDescent="0.35">
      <c r="B7885" s="84">
        <v>7840</v>
      </c>
      <c r="C7885" s="113">
        <v>57.761954373633529</v>
      </c>
      <c r="D7885" s="250"/>
      <c r="F7885" s="250"/>
    </row>
    <row r="7886" spans="2:6" x14ac:dyDescent="0.35">
      <c r="B7886" s="84">
        <v>7841</v>
      </c>
      <c r="C7886" s="113">
        <v>78.887406608834823</v>
      </c>
      <c r="D7886" s="250"/>
      <c r="F7886" s="250"/>
    </row>
    <row r="7887" spans="2:6" x14ac:dyDescent="0.35">
      <c r="B7887" s="84">
        <v>7842</v>
      </c>
      <c r="C7887" s="113">
        <v>105.92610138445423</v>
      </c>
      <c r="D7887" s="250"/>
      <c r="F7887" s="250"/>
    </row>
    <row r="7888" spans="2:6" x14ac:dyDescent="0.35">
      <c r="B7888" s="84">
        <v>7843</v>
      </c>
      <c r="C7888" s="113">
        <v>91.535482958909355</v>
      </c>
      <c r="D7888" s="250"/>
      <c r="F7888" s="250"/>
    </row>
    <row r="7889" spans="2:6" x14ac:dyDescent="0.35">
      <c r="B7889" s="84">
        <v>7844</v>
      </c>
      <c r="C7889" s="113">
        <v>79.093522957174187</v>
      </c>
      <c r="D7889" s="250"/>
      <c r="F7889" s="250"/>
    </row>
    <row r="7890" spans="2:6" x14ac:dyDescent="0.35">
      <c r="B7890" s="84">
        <v>7845</v>
      </c>
      <c r="C7890" s="113">
        <v>75.769824882600972</v>
      </c>
      <c r="D7890" s="250"/>
      <c r="F7890" s="250"/>
    </row>
    <row r="7891" spans="2:6" x14ac:dyDescent="0.35">
      <c r="B7891" s="84">
        <v>7846</v>
      </c>
      <c r="C7891" s="113">
        <v>67.263310558639475</v>
      </c>
      <c r="D7891" s="250"/>
      <c r="F7891" s="250"/>
    </row>
    <row r="7892" spans="2:6" x14ac:dyDescent="0.35">
      <c r="B7892" s="84">
        <v>7847</v>
      </c>
      <c r="C7892" s="113">
        <v>64.652824100528306</v>
      </c>
      <c r="D7892" s="250"/>
      <c r="F7892" s="250"/>
    </row>
    <row r="7893" spans="2:6" x14ac:dyDescent="0.35">
      <c r="B7893" s="84">
        <v>7848</v>
      </c>
      <c r="C7893" s="113">
        <v>58.224920304680268</v>
      </c>
      <c r="D7893" s="250"/>
      <c r="F7893" s="250"/>
    </row>
    <row r="7894" spans="2:6" x14ac:dyDescent="0.35">
      <c r="B7894" s="84">
        <v>7849</v>
      </c>
      <c r="C7894" s="113">
        <v>58.347990491430942</v>
      </c>
      <c r="D7894" s="250"/>
      <c r="F7894" s="250"/>
    </row>
    <row r="7895" spans="2:6" x14ac:dyDescent="0.35">
      <c r="B7895" s="84">
        <v>7850</v>
      </c>
      <c r="C7895" s="113">
        <v>58.528884546445347</v>
      </c>
      <c r="D7895" s="250"/>
      <c r="F7895" s="250"/>
    </row>
    <row r="7896" spans="2:6" x14ac:dyDescent="0.35">
      <c r="B7896" s="84">
        <v>7851</v>
      </c>
      <c r="C7896" s="113">
        <v>57.013065169704461</v>
      </c>
      <c r="D7896" s="250"/>
      <c r="F7896" s="250"/>
    </row>
    <row r="7897" spans="2:6" x14ac:dyDescent="0.35">
      <c r="B7897" s="84">
        <v>7852</v>
      </c>
      <c r="C7897" s="113">
        <v>58.621767154756149</v>
      </c>
      <c r="D7897" s="250"/>
      <c r="F7897" s="250"/>
    </row>
    <row r="7898" spans="2:6" x14ac:dyDescent="0.35">
      <c r="B7898" s="84">
        <v>7853</v>
      </c>
      <c r="C7898" s="113">
        <v>60.177301849966717</v>
      </c>
      <c r="D7898" s="250"/>
      <c r="F7898" s="250"/>
    </row>
    <row r="7899" spans="2:6" x14ac:dyDescent="0.35">
      <c r="B7899" s="84">
        <v>7854</v>
      </c>
      <c r="C7899" s="113">
        <v>69.992590578590551</v>
      </c>
      <c r="D7899" s="250"/>
      <c r="F7899" s="250"/>
    </row>
    <row r="7900" spans="2:6" x14ac:dyDescent="0.35">
      <c r="B7900" s="84">
        <v>7855</v>
      </c>
      <c r="C7900" s="113">
        <v>73.971008730895235</v>
      </c>
      <c r="D7900" s="250"/>
      <c r="F7900" s="250"/>
    </row>
    <row r="7901" spans="2:6" x14ac:dyDescent="0.35">
      <c r="B7901" s="84">
        <v>7856</v>
      </c>
      <c r="C7901" s="113">
        <v>71.511341024798341</v>
      </c>
      <c r="D7901" s="250"/>
      <c r="F7901" s="250"/>
    </row>
    <row r="7902" spans="2:6" x14ac:dyDescent="0.35">
      <c r="B7902" s="84">
        <v>7857</v>
      </c>
      <c r="C7902" s="113">
        <v>63.67794504967884</v>
      </c>
      <c r="D7902" s="250"/>
      <c r="F7902" s="250"/>
    </row>
    <row r="7903" spans="2:6" x14ac:dyDescent="0.35">
      <c r="B7903" s="84">
        <v>7858</v>
      </c>
      <c r="C7903" s="113">
        <v>59.341016705540497</v>
      </c>
      <c r="D7903" s="250"/>
      <c r="F7903" s="250"/>
    </row>
    <row r="7904" spans="2:6" x14ac:dyDescent="0.35">
      <c r="B7904" s="84">
        <v>7859</v>
      </c>
      <c r="C7904" s="113">
        <v>53.381871718624744</v>
      </c>
      <c r="D7904" s="250"/>
      <c r="F7904" s="250"/>
    </row>
    <row r="7905" spans="2:6" x14ac:dyDescent="0.35">
      <c r="B7905" s="84">
        <v>7860</v>
      </c>
      <c r="C7905" s="113">
        <v>58.273166022809917</v>
      </c>
      <c r="D7905" s="250"/>
      <c r="F7905" s="250"/>
    </row>
    <row r="7906" spans="2:6" x14ac:dyDescent="0.35">
      <c r="B7906" s="84">
        <v>7861</v>
      </c>
      <c r="C7906" s="113">
        <v>54.153532175439445</v>
      </c>
      <c r="D7906" s="250"/>
      <c r="F7906" s="250"/>
    </row>
    <row r="7907" spans="2:6" x14ac:dyDescent="0.35">
      <c r="B7907" s="84">
        <v>7862</v>
      </c>
      <c r="C7907" s="113">
        <v>53.603550649806344</v>
      </c>
      <c r="D7907" s="250"/>
      <c r="F7907" s="250"/>
    </row>
    <row r="7908" spans="2:6" x14ac:dyDescent="0.35">
      <c r="B7908" s="84">
        <v>7863</v>
      </c>
      <c r="C7908" s="113">
        <v>55.210229049743916</v>
      </c>
      <c r="D7908" s="250"/>
      <c r="F7908" s="250"/>
    </row>
    <row r="7909" spans="2:6" x14ac:dyDescent="0.35">
      <c r="B7909" s="84">
        <v>7864</v>
      </c>
      <c r="C7909" s="113">
        <v>56.765861743684773</v>
      </c>
      <c r="D7909" s="250"/>
      <c r="F7909" s="250"/>
    </row>
    <row r="7910" spans="2:6" x14ac:dyDescent="0.35">
      <c r="B7910" s="84">
        <v>7865</v>
      </c>
      <c r="C7910" s="113">
        <v>72.12593938258911</v>
      </c>
      <c r="D7910" s="250"/>
      <c r="F7910" s="250"/>
    </row>
    <row r="7911" spans="2:6" x14ac:dyDescent="0.35">
      <c r="B7911" s="84">
        <v>7866</v>
      </c>
      <c r="C7911" s="113">
        <v>100.41035298023895</v>
      </c>
      <c r="D7911" s="250"/>
      <c r="F7911" s="250"/>
    </row>
    <row r="7912" spans="2:6" x14ac:dyDescent="0.35">
      <c r="B7912" s="84">
        <v>7867</v>
      </c>
      <c r="C7912" s="113">
        <v>84.49914413165331</v>
      </c>
      <c r="D7912" s="250"/>
      <c r="F7912" s="250"/>
    </row>
    <row r="7913" spans="2:6" x14ac:dyDescent="0.35">
      <c r="B7913" s="84">
        <v>7868</v>
      </c>
      <c r="C7913" s="113">
        <v>78.733122776851232</v>
      </c>
      <c r="D7913" s="250"/>
      <c r="F7913" s="250"/>
    </row>
    <row r="7914" spans="2:6" x14ac:dyDescent="0.35">
      <c r="B7914" s="84">
        <v>7869</v>
      </c>
      <c r="C7914" s="113">
        <v>74.414283100284678</v>
      </c>
      <c r="D7914" s="250"/>
      <c r="F7914" s="250"/>
    </row>
    <row r="7915" spans="2:6" x14ac:dyDescent="0.35">
      <c r="B7915" s="84">
        <v>7870</v>
      </c>
      <c r="C7915" s="113">
        <v>65.91498471839158</v>
      </c>
      <c r="D7915" s="250"/>
      <c r="F7915" s="250"/>
    </row>
    <row r="7916" spans="2:6" x14ac:dyDescent="0.35">
      <c r="B7916" s="84">
        <v>7871</v>
      </c>
      <c r="C7916" s="113">
        <v>61.68866615893112</v>
      </c>
      <c r="D7916" s="250"/>
      <c r="F7916" s="250"/>
    </row>
    <row r="7917" spans="2:6" x14ac:dyDescent="0.35">
      <c r="B7917" s="84">
        <v>7872</v>
      </c>
      <c r="C7917" s="113">
        <v>57.604059606272472</v>
      </c>
      <c r="D7917" s="250"/>
      <c r="F7917" s="250"/>
    </row>
    <row r="7918" spans="2:6" x14ac:dyDescent="0.35">
      <c r="B7918" s="84">
        <v>7873</v>
      </c>
      <c r="C7918" s="113">
        <v>62.273851906547478</v>
      </c>
      <c r="D7918" s="250"/>
      <c r="F7918" s="250"/>
    </row>
    <row r="7919" spans="2:6" x14ac:dyDescent="0.35">
      <c r="B7919" s="84">
        <v>7874</v>
      </c>
      <c r="C7919" s="113">
        <v>61.447466726148022</v>
      </c>
      <c r="D7919" s="250"/>
      <c r="F7919" s="250"/>
    </row>
    <row r="7920" spans="2:6" x14ac:dyDescent="0.35">
      <c r="B7920" s="84">
        <v>7875</v>
      </c>
      <c r="C7920" s="113">
        <v>59.873566639225793</v>
      </c>
      <c r="D7920" s="250"/>
      <c r="F7920" s="250"/>
    </row>
    <row r="7921" spans="2:6" x14ac:dyDescent="0.35">
      <c r="B7921" s="84">
        <v>7876</v>
      </c>
      <c r="C7921" s="113">
        <v>62.089490201694439</v>
      </c>
      <c r="D7921" s="250"/>
      <c r="F7921" s="250"/>
    </row>
    <row r="7922" spans="2:6" x14ac:dyDescent="0.35">
      <c r="B7922" s="84">
        <v>7877</v>
      </c>
      <c r="C7922" s="113">
        <v>63.826775495102126</v>
      </c>
      <c r="D7922" s="250"/>
      <c r="F7922" s="250"/>
    </row>
    <row r="7923" spans="2:6" x14ac:dyDescent="0.35">
      <c r="B7923" s="84">
        <v>7878</v>
      </c>
      <c r="C7923" s="113">
        <v>78.031259365826259</v>
      </c>
      <c r="D7923" s="250"/>
      <c r="F7923" s="250"/>
    </row>
    <row r="7924" spans="2:6" x14ac:dyDescent="0.35">
      <c r="B7924" s="84">
        <v>7879</v>
      </c>
      <c r="C7924" s="113">
        <v>79.881566992611383</v>
      </c>
      <c r="D7924" s="250"/>
      <c r="F7924" s="250"/>
    </row>
    <row r="7925" spans="2:6" x14ac:dyDescent="0.35">
      <c r="B7925" s="84">
        <v>7880</v>
      </c>
      <c r="C7925" s="113">
        <v>76.981057220609401</v>
      </c>
      <c r="D7925" s="250"/>
      <c r="F7925" s="250"/>
    </row>
    <row r="7926" spans="2:6" x14ac:dyDescent="0.35">
      <c r="B7926" s="84">
        <v>7881</v>
      </c>
      <c r="C7926" s="113">
        <v>68.659280513731574</v>
      </c>
      <c r="D7926" s="250"/>
      <c r="F7926" s="250"/>
    </row>
    <row r="7927" spans="2:6" x14ac:dyDescent="0.35">
      <c r="B7927" s="84">
        <v>7882</v>
      </c>
      <c r="C7927" s="113">
        <v>64.546779824885022</v>
      </c>
      <c r="D7927" s="250"/>
      <c r="F7927" s="250"/>
    </row>
    <row r="7928" spans="2:6" x14ac:dyDescent="0.35">
      <c r="B7928" s="84">
        <v>7883</v>
      </c>
      <c r="C7928" s="113">
        <v>62.5452455258811</v>
      </c>
      <c r="D7928" s="250"/>
      <c r="F7928" s="250"/>
    </row>
    <row r="7929" spans="2:6" x14ac:dyDescent="0.35">
      <c r="B7929" s="84">
        <v>7884</v>
      </c>
      <c r="C7929" s="113">
        <v>62.645651503279325</v>
      </c>
      <c r="D7929" s="250"/>
      <c r="F7929" s="250"/>
    </row>
    <row r="7930" spans="2:6" x14ac:dyDescent="0.35">
      <c r="B7930" s="84">
        <v>7885</v>
      </c>
      <c r="C7930" s="113">
        <v>57.049995109299509</v>
      </c>
      <c r="D7930" s="250"/>
      <c r="F7930" s="250"/>
    </row>
    <row r="7931" spans="2:6" x14ac:dyDescent="0.35">
      <c r="B7931" s="84">
        <v>7886</v>
      </c>
      <c r="C7931" s="113">
        <v>57.687340420882592</v>
      </c>
      <c r="D7931" s="250"/>
      <c r="F7931" s="250"/>
    </row>
    <row r="7932" spans="2:6" x14ac:dyDescent="0.35">
      <c r="B7932" s="84">
        <v>7887</v>
      </c>
      <c r="C7932" s="113">
        <v>57.539668119862348</v>
      </c>
      <c r="D7932" s="250"/>
      <c r="F7932" s="250"/>
    </row>
    <row r="7933" spans="2:6" x14ac:dyDescent="0.35">
      <c r="B7933" s="84">
        <v>7888</v>
      </c>
      <c r="C7933" s="113">
        <v>60.422359718862801</v>
      </c>
      <c r="D7933" s="250"/>
      <c r="F7933" s="250"/>
    </row>
    <row r="7934" spans="2:6" x14ac:dyDescent="0.35">
      <c r="B7934" s="84">
        <v>7889</v>
      </c>
      <c r="C7934" s="113">
        <v>73.589347512969425</v>
      </c>
      <c r="D7934" s="250"/>
      <c r="F7934" s="250"/>
    </row>
    <row r="7935" spans="2:6" x14ac:dyDescent="0.35">
      <c r="B7935" s="84">
        <v>7890</v>
      </c>
      <c r="C7935" s="113">
        <v>101.82633697933004</v>
      </c>
      <c r="D7935" s="250"/>
      <c r="F7935" s="250"/>
    </row>
    <row r="7936" spans="2:6" x14ac:dyDescent="0.35">
      <c r="B7936" s="84">
        <v>7891</v>
      </c>
      <c r="C7936" s="113">
        <v>88.552941364537276</v>
      </c>
      <c r="D7936" s="250"/>
      <c r="F7936" s="250"/>
    </row>
    <row r="7937" spans="2:6" x14ac:dyDescent="0.35">
      <c r="B7937" s="84">
        <v>7892</v>
      </c>
      <c r="C7937" s="113">
        <v>84.162867587965167</v>
      </c>
      <c r="D7937" s="250"/>
      <c r="F7937" s="250"/>
    </row>
    <row r="7938" spans="2:6" x14ac:dyDescent="0.35">
      <c r="B7938" s="84">
        <v>7893</v>
      </c>
      <c r="C7938" s="113">
        <v>78.755941699950014</v>
      </c>
      <c r="D7938" s="250"/>
      <c r="F7938" s="250"/>
    </row>
    <row r="7939" spans="2:6" x14ac:dyDescent="0.35">
      <c r="B7939" s="84">
        <v>7894</v>
      </c>
      <c r="C7939" s="113">
        <v>73.975432339494475</v>
      </c>
      <c r="D7939" s="250"/>
      <c r="F7939" s="250"/>
    </row>
    <row r="7940" spans="2:6" x14ac:dyDescent="0.35">
      <c r="B7940" s="84">
        <v>7895</v>
      </c>
      <c r="C7940" s="113">
        <v>67.403181279385578</v>
      </c>
      <c r="D7940" s="250"/>
      <c r="F7940" s="250"/>
    </row>
    <row r="7941" spans="2:6" x14ac:dyDescent="0.35">
      <c r="B7941" s="84">
        <v>7896</v>
      </c>
      <c r="C7941" s="113">
        <v>63.698254107301196</v>
      </c>
      <c r="D7941" s="250"/>
      <c r="F7941" s="250"/>
    </row>
    <row r="7942" spans="2:6" x14ac:dyDescent="0.35">
      <c r="B7942" s="84">
        <v>7897</v>
      </c>
      <c r="C7942" s="113">
        <v>62.627726404756821</v>
      </c>
      <c r="D7942" s="250"/>
      <c r="F7942" s="250"/>
    </row>
    <row r="7943" spans="2:6" x14ac:dyDescent="0.35">
      <c r="B7943" s="84">
        <v>7898</v>
      </c>
      <c r="C7943" s="113">
        <v>61.432007917776744</v>
      </c>
      <c r="D7943" s="250"/>
      <c r="F7943" s="250"/>
    </row>
    <row r="7944" spans="2:6" x14ac:dyDescent="0.35">
      <c r="B7944" s="84">
        <v>7899</v>
      </c>
      <c r="C7944" s="113">
        <v>61.006407440182599</v>
      </c>
      <c r="D7944" s="250"/>
      <c r="F7944" s="250"/>
    </row>
    <row r="7945" spans="2:6" x14ac:dyDescent="0.35">
      <c r="B7945" s="84">
        <v>7900</v>
      </c>
      <c r="C7945" s="113">
        <v>60.136315530194047</v>
      </c>
      <c r="D7945" s="250"/>
      <c r="F7945" s="250"/>
    </row>
    <row r="7946" spans="2:6" x14ac:dyDescent="0.35">
      <c r="B7946" s="84">
        <v>7901</v>
      </c>
      <c r="C7946" s="113">
        <v>62.08949020169451</v>
      </c>
      <c r="D7946" s="250"/>
      <c r="F7946" s="250"/>
    </row>
    <row r="7947" spans="2:6" x14ac:dyDescent="0.35">
      <c r="B7947" s="84">
        <v>7902</v>
      </c>
      <c r="C7947" s="113">
        <v>70.691452747089741</v>
      </c>
      <c r="D7947" s="250"/>
      <c r="F7947" s="250"/>
    </row>
    <row r="7948" spans="2:6" x14ac:dyDescent="0.35">
      <c r="B7948" s="84">
        <v>7903</v>
      </c>
      <c r="C7948" s="113">
        <v>69.82957855188269</v>
      </c>
      <c r="D7948" s="250"/>
      <c r="F7948" s="250"/>
    </row>
    <row r="7949" spans="2:6" x14ac:dyDescent="0.35">
      <c r="B7949" s="84">
        <v>7904</v>
      </c>
      <c r="C7949" s="113">
        <v>67.030466358473774</v>
      </c>
      <c r="D7949" s="250"/>
      <c r="F7949" s="250"/>
    </row>
    <row r="7950" spans="2:6" x14ac:dyDescent="0.35">
      <c r="B7950" s="84">
        <v>7905</v>
      </c>
      <c r="C7950" s="113">
        <v>63.051674054070006</v>
      </c>
      <c r="D7950" s="250"/>
      <c r="F7950" s="250"/>
    </row>
    <row r="7951" spans="2:6" x14ac:dyDescent="0.35">
      <c r="B7951" s="84">
        <v>7906</v>
      </c>
      <c r="C7951" s="113">
        <v>62.169860909444637</v>
      </c>
      <c r="D7951" s="250"/>
      <c r="F7951" s="250"/>
    </row>
    <row r="7952" spans="2:6" x14ac:dyDescent="0.35">
      <c r="B7952" s="84">
        <v>7907</v>
      </c>
      <c r="C7952" s="113">
        <v>58.456187306308088</v>
      </c>
      <c r="D7952" s="250"/>
      <c r="F7952" s="250"/>
    </row>
    <row r="7953" spans="2:6" x14ac:dyDescent="0.35">
      <c r="B7953" s="84">
        <v>7908</v>
      </c>
      <c r="C7953" s="113">
        <v>60.923825018243008</v>
      </c>
      <c r="D7953" s="250"/>
      <c r="F7953" s="250"/>
    </row>
    <row r="7954" spans="2:6" x14ac:dyDescent="0.35">
      <c r="B7954" s="84">
        <v>7909</v>
      </c>
      <c r="C7954" s="113">
        <v>58.730021790121448</v>
      </c>
      <c r="D7954" s="250"/>
      <c r="F7954" s="250"/>
    </row>
    <row r="7955" spans="2:6" x14ac:dyDescent="0.35">
      <c r="B7955" s="84">
        <v>7910</v>
      </c>
      <c r="C7955" s="113">
        <v>57.196294424049945</v>
      </c>
      <c r="D7955" s="250"/>
      <c r="F7955" s="250"/>
    </row>
    <row r="7956" spans="2:6" x14ac:dyDescent="0.35">
      <c r="B7956" s="84">
        <v>7911</v>
      </c>
      <c r="C7956" s="113">
        <v>56.904433139027311</v>
      </c>
      <c r="D7956" s="250"/>
      <c r="F7956" s="250"/>
    </row>
    <row r="7957" spans="2:6" x14ac:dyDescent="0.35">
      <c r="B7957" s="84">
        <v>7912</v>
      </c>
      <c r="C7957" s="113">
        <v>60.288239300839074</v>
      </c>
      <c r="D7957" s="250"/>
      <c r="F7957" s="250"/>
    </row>
    <row r="7958" spans="2:6" x14ac:dyDescent="0.35">
      <c r="B7958" s="84">
        <v>7913</v>
      </c>
      <c r="C7958" s="113">
        <v>71.932865004107697</v>
      </c>
      <c r="D7958" s="250"/>
      <c r="F7958" s="250"/>
    </row>
    <row r="7959" spans="2:6" x14ac:dyDescent="0.35">
      <c r="B7959" s="84">
        <v>7914</v>
      </c>
      <c r="C7959" s="113">
        <v>81.192565377425169</v>
      </c>
      <c r="D7959" s="250"/>
      <c r="F7959" s="250"/>
    </row>
    <row r="7960" spans="2:6" x14ac:dyDescent="0.35">
      <c r="B7960" s="84">
        <v>7915</v>
      </c>
      <c r="C7960" s="113">
        <v>76.74396273486191</v>
      </c>
      <c r="D7960" s="250"/>
      <c r="F7960" s="250"/>
    </row>
    <row r="7961" spans="2:6" x14ac:dyDescent="0.35">
      <c r="B7961" s="84">
        <v>7916</v>
      </c>
      <c r="C7961" s="113">
        <v>77.71473927445939</v>
      </c>
      <c r="D7961" s="250"/>
      <c r="F7961" s="250"/>
    </row>
    <row r="7962" spans="2:6" x14ac:dyDescent="0.35">
      <c r="B7962" s="84">
        <v>7917</v>
      </c>
      <c r="C7962" s="113">
        <v>74.856304734268335</v>
      </c>
      <c r="D7962" s="250"/>
      <c r="F7962" s="250"/>
    </row>
    <row r="7963" spans="2:6" x14ac:dyDescent="0.35">
      <c r="B7963" s="84">
        <v>7918</v>
      </c>
      <c r="C7963" s="113">
        <v>70.352833492255755</v>
      </c>
      <c r="D7963" s="250"/>
      <c r="F7963" s="250"/>
    </row>
    <row r="7964" spans="2:6" x14ac:dyDescent="0.35">
      <c r="B7964" s="84">
        <v>7919</v>
      </c>
      <c r="C7964" s="113">
        <v>66.285672158441741</v>
      </c>
      <c r="D7964" s="250"/>
      <c r="F7964" s="250"/>
    </row>
    <row r="7965" spans="2:6" x14ac:dyDescent="0.35">
      <c r="B7965" s="84">
        <v>7920</v>
      </c>
      <c r="C7965" s="113">
        <v>61.108954556457554</v>
      </c>
      <c r="D7965" s="250"/>
      <c r="F7965" s="250"/>
    </row>
    <row r="7966" spans="2:6" x14ac:dyDescent="0.35">
      <c r="B7966" s="84">
        <v>7921</v>
      </c>
      <c r="C7966" s="113">
        <v>66.297515298602576</v>
      </c>
      <c r="D7966" s="250"/>
      <c r="F7966" s="250"/>
    </row>
    <row r="7967" spans="2:6" x14ac:dyDescent="0.35">
      <c r="B7967" s="84">
        <v>7922</v>
      </c>
      <c r="C7967" s="113">
        <v>62.708859723034287</v>
      </c>
      <c r="D7967" s="250"/>
      <c r="F7967" s="250"/>
    </row>
    <row r="7968" spans="2:6" x14ac:dyDescent="0.35">
      <c r="B7968" s="84">
        <v>7923</v>
      </c>
      <c r="C7968" s="113">
        <v>62.982236385134954</v>
      </c>
      <c r="D7968" s="250"/>
      <c r="F7968" s="250"/>
    </row>
    <row r="7969" spans="2:6" x14ac:dyDescent="0.35">
      <c r="B7969" s="84">
        <v>7924</v>
      </c>
      <c r="C7969" s="113">
        <v>64.632057368021009</v>
      </c>
      <c r="D7969" s="250"/>
      <c r="F7969" s="250"/>
    </row>
    <row r="7970" spans="2:6" x14ac:dyDescent="0.35">
      <c r="B7970" s="84">
        <v>7925</v>
      </c>
      <c r="C7970" s="113">
        <v>67.252427089637209</v>
      </c>
      <c r="D7970" s="250"/>
      <c r="F7970" s="250"/>
    </row>
    <row r="7971" spans="2:6" x14ac:dyDescent="0.35">
      <c r="B7971" s="84">
        <v>7926</v>
      </c>
      <c r="C7971" s="113">
        <v>71.112349315803428</v>
      </c>
      <c r="D7971" s="250"/>
      <c r="F7971" s="250"/>
    </row>
    <row r="7972" spans="2:6" x14ac:dyDescent="0.35">
      <c r="B7972" s="84">
        <v>7927</v>
      </c>
      <c r="C7972" s="113">
        <v>69.706518301032474</v>
      </c>
      <c r="D7972" s="250"/>
      <c r="F7972" s="250"/>
    </row>
    <row r="7973" spans="2:6" x14ac:dyDescent="0.35">
      <c r="B7973" s="84">
        <v>7928</v>
      </c>
      <c r="C7973" s="113">
        <v>67.816958660033578</v>
      </c>
      <c r="D7973" s="250"/>
      <c r="F7973" s="250"/>
    </row>
    <row r="7974" spans="2:6" x14ac:dyDescent="0.35">
      <c r="B7974" s="84">
        <v>7929</v>
      </c>
      <c r="C7974" s="113">
        <v>62.140112873598618</v>
      </c>
      <c r="D7974" s="250"/>
      <c r="F7974" s="250"/>
    </row>
    <row r="7975" spans="2:6" x14ac:dyDescent="0.35">
      <c r="B7975" s="84">
        <v>7930</v>
      </c>
      <c r="C7975" s="113">
        <v>58.878939949053191</v>
      </c>
      <c r="D7975" s="250"/>
      <c r="F7975" s="250"/>
    </row>
    <row r="7976" spans="2:6" x14ac:dyDescent="0.35">
      <c r="B7976" s="84">
        <v>7931</v>
      </c>
      <c r="C7976" s="113">
        <v>55.194480442657728</v>
      </c>
      <c r="D7976" s="250"/>
      <c r="F7976" s="250"/>
    </row>
    <row r="7977" spans="2:6" x14ac:dyDescent="0.35">
      <c r="B7977" s="84">
        <v>7932</v>
      </c>
      <c r="C7977" s="113">
        <v>55.113525104081887</v>
      </c>
      <c r="D7977" s="250"/>
      <c r="F7977" s="250"/>
    </row>
    <row r="7978" spans="2:6" x14ac:dyDescent="0.35">
      <c r="B7978" s="84">
        <v>7933</v>
      </c>
      <c r="C7978" s="113">
        <v>54.536896296430697</v>
      </c>
      <c r="D7978" s="250"/>
      <c r="F7978" s="250"/>
    </row>
    <row r="7979" spans="2:6" x14ac:dyDescent="0.35">
      <c r="B7979" s="84">
        <v>7934</v>
      </c>
      <c r="C7979" s="113">
        <v>53.981269093573346</v>
      </c>
      <c r="D7979" s="250"/>
      <c r="F7979" s="250"/>
    </row>
    <row r="7980" spans="2:6" x14ac:dyDescent="0.35">
      <c r="B7980" s="84">
        <v>7935</v>
      </c>
      <c r="C7980" s="113">
        <v>55.115991394233227</v>
      </c>
      <c r="D7980" s="250"/>
      <c r="F7980" s="250"/>
    </row>
    <row r="7981" spans="2:6" x14ac:dyDescent="0.35">
      <c r="B7981" s="84">
        <v>7936</v>
      </c>
      <c r="C7981" s="113">
        <v>60.461896638299187</v>
      </c>
      <c r="D7981" s="250"/>
      <c r="F7981" s="250"/>
    </row>
    <row r="7982" spans="2:6" x14ac:dyDescent="0.35">
      <c r="B7982" s="84">
        <v>7937</v>
      </c>
      <c r="C7982" s="113">
        <v>75.347075046394323</v>
      </c>
      <c r="D7982" s="250"/>
      <c r="F7982" s="250"/>
    </row>
    <row r="7983" spans="2:6" x14ac:dyDescent="0.35">
      <c r="B7983" s="84">
        <v>7938</v>
      </c>
      <c r="C7983" s="113">
        <v>92.40391359465545</v>
      </c>
      <c r="D7983" s="250"/>
      <c r="F7983" s="250"/>
    </row>
    <row r="7984" spans="2:6" x14ac:dyDescent="0.35">
      <c r="B7984" s="84">
        <v>7939</v>
      </c>
      <c r="C7984" s="113">
        <v>83.137908942053272</v>
      </c>
      <c r="D7984" s="250"/>
      <c r="F7984" s="250"/>
    </row>
    <row r="7985" spans="2:6" x14ac:dyDescent="0.35">
      <c r="B7985" s="84">
        <v>7940</v>
      </c>
      <c r="C7985" s="113">
        <v>77.597196394360111</v>
      </c>
      <c r="D7985" s="250"/>
      <c r="F7985" s="250"/>
    </row>
    <row r="7986" spans="2:6" x14ac:dyDescent="0.35">
      <c r="B7986" s="84">
        <v>7941</v>
      </c>
      <c r="C7986" s="113">
        <v>77.131342983354003</v>
      </c>
      <c r="D7986" s="250"/>
      <c r="F7986" s="250"/>
    </row>
    <row r="7987" spans="2:6" x14ac:dyDescent="0.35">
      <c r="B7987" s="84">
        <v>7942</v>
      </c>
      <c r="C7987" s="113">
        <v>72.312110324955313</v>
      </c>
      <c r="D7987" s="250"/>
      <c r="F7987" s="250"/>
    </row>
    <row r="7988" spans="2:6" x14ac:dyDescent="0.35">
      <c r="B7988" s="84">
        <v>7943</v>
      </c>
      <c r="C7988" s="113">
        <v>69.250102069005194</v>
      </c>
      <c r="D7988" s="250"/>
      <c r="F7988" s="250"/>
    </row>
    <row r="7989" spans="2:6" x14ac:dyDescent="0.35">
      <c r="B7989" s="84">
        <v>7944</v>
      </c>
      <c r="C7989" s="113">
        <v>64.869513098141184</v>
      </c>
      <c r="D7989" s="250"/>
      <c r="F7989" s="250"/>
    </row>
    <row r="7990" spans="2:6" x14ac:dyDescent="0.35">
      <c r="B7990" s="84">
        <v>7945</v>
      </c>
      <c r="C7990" s="113">
        <v>70.293210451828074</v>
      </c>
      <c r="D7990" s="250"/>
      <c r="F7990" s="250"/>
    </row>
    <row r="7991" spans="2:6" x14ac:dyDescent="0.35">
      <c r="B7991" s="84">
        <v>7946</v>
      </c>
      <c r="C7991" s="113">
        <v>64.996814213324896</v>
      </c>
      <c r="D7991" s="250"/>
      <c r="F7991" s="250"/>
    </row>
    <row r="7992" spans="2:6" x14ac:dyDescent="0.35">
      <c r="B7992" s="84">
        <v>7947</v>
      </c>
      <c r="C7992" s="113">
        <v>63.77546648968552</v>
      </c>
      <c r="D7992" s="250"/>
      <c r="F7992" s="250"/>
    </row>
    <row r="7993" spans="2:6" x14ac:dyDescent="0.35">
      <c r="B7993" s="84">
        <v>7948</v>
      </c>
      <c r="C7993" s="113">
        <v>64.557966960794246</v>
      </c>
      <c r="D7993" s="250"/>
      <c r="F7993" s="250"/>
    </row>
    <row r="7994" spans="2:6" x14ac:dyDescent="0.35">
      <c r="B7994" s="84">
        <v>7949</v>
      </c>
      <c r="C7994" s="113">
        <v>70.055454836482284</v>
      </c>
      <c r="D7994" s="250"/>
      <c r="F7994" s="250"/>
    </row>
    <row r="7995" spans="2:6" x14ac:dyDescent="0.35">
      <c r="B7995" s="84">
        <v>7950</v>
      </c>
      <c r="C7995" s="113">
        <v>71.915241175586047</v>
      </c>
      <c r="D7995" s="250"/>
      <c r="F7995" s="250"/>
    </row>
    <row r="7996" spans="2:6" x14ac:dyDescent="0.35">
      <c r="B7996" s="84">
        <v>7951</v>
      </c>
      <c r="C7996" s="113">
        <v>69.333752528777339</v>
      </c>
      <c r="D7996" s="250"/>
      <c r="F7996" s="250"/>
    </row>
    <row r="7997" spans="2:6" x14ac:dyDescent="0.35">
      <c r="B7997" s="84">
        <v>7952</v>
      </c>
      <c r="C7997" s="113">
        <v>67.6643792043823</v>
      </c>
      <c r="D7997" s="250"/>
      <c r="F7997" s="250"/>
    </row>
    <row r="7998" spans="2:6" x14ac:dyDescent="0.35">
      <c r="B7998" s="84">
        <v>7953</v>
      </c>
      <c r="C7998" s="113">
        <v>67.533024961735563</v>
      </c>
      <c r="D7998" s="250"/>
      <c r="F7998" s="250"/>
    </row>
    <row r="7999" spans="2:6" x14ac:dyDescent="0.35">
      <c r="B7999" s="84">
        <v>7954</v>
      </c>
      <c r="C7999" s="113">
        <v>64.990915457498943</v>
      </c>
      <c r="D7999" s="250"/>
      <c r="F7999" s="250"/>
    </row>
    <row r="8000" spans="2:6" x14ac:dyDescent="0.35">
      <c r="B8000" s="84">
        <v>7955</v>
      </c>
      <c r="C8000" s="113">
        <v>62.235001480245934</v>
      </c>
      <c r="D8000" s="250"/>
      <c r="F8000" s="250"/>
    </row>
    <row r="8001" spans="2:6" x14ac:dyDescent="0.35">
      <c r="B8001" s="84">
        <v>7956</v>
      </c>
      <c r="C8001" s="113">
        <v>62.007568847218025</v>
      </c>
      <c r="D8001" s="250"/>
      <c r="F8001" s="250"/>
    </row>
    <row r="8002" spans="2:6" x14ac:dyDescent="0.35">
      <c r="B8002" s="84">
        <v>7957</v>
      </c>
      <c r="C8002" s="113">
        <v>58.509454088442624</v>
      </c>
      <c r="D8002" s="250"/>
      <c r="F8002" s="250"/>
    </row>
    <row r="8003" spans="2:6" x14ac:dyDescent="0.35">
      <c r="B8003" s="84">
        <v>7958</v>
      </c>
      <c r="C8003" s="113">
        <v>56.281148223874034</v>
      </c>
      <c r="D8003" s="250"/>
      <c r="F8003" s="250"/>
    </row>
    <row r="8004" spans="2:6" x14ac:dyDescent="0.35">
      <c r="B8004" s="84">
        <v>7959</v>
      </c>
      <c r="C8004" s="113">
        <v>59.041054031578192</v>
      </c>
      <c r="D8004" s="250"/>
      <c r="F8004" s="250"/>
    </row>
    <row r="8005" spans="2:6" x14ac:dyDescent="0.35">
      <c r="B8005" s="84">
        <v>7960</v>
      </c>
      <c r="C8005" s="113">
        <v>62.692439961974138</v>
      </c>
      <c r="D8005" s="250"/>
      <c r="F8005" s="250"/>
    </row>
    <row r="8006" spans="2:6" x14ac:dyDescent="0.35">
      <c r="B8006" s="84">
        <v>7961</v>
      </c>
      <c r="C8006" s="113">
        <v>76.185359441132178</v>
      </c>
      <c r="D8006" s="250"/>
      <c r="F8006" s="250"/>
    </row>
    <row r="8007" spans="2:6" x14ac:dyDescent="0.35">
      <c r="B8007" s="84">
        <v>7962</v>
      </c>
      <c r="C8007" s="113">
        <v>103.44658790607164</v>
      </c>
      <c r="D8007" s="250"/>
      <c r="F8007" s="250"/>
    </row>
    <row r="8008" spans="2:6" x14ac:dyDescent="0.35">
      <c r="B8008" s="84">
        <v>7963</v>
      </c>
      <c r="C8008" s="113">
        <v>91.194490670648918</v>
      </c>
      <c r="D8008" s="250"/>
      <c r="F8008" s="250"/>
    </row>
    <row r="8009" spans="2:6" x14ac:dyDescent="0.35">
      <c r="B8009" s="84">
        <v>7964</v>
      </c>
      <c r="C8009" s="113">
        <v>84.846385919288736</v>
      </c>
      <c r="D8009" s="250"/>
      <c r="F8009" s="250"/>
    </row>
    <row r="8010" spans="2:6" x14ac:dyDescent="0.35">
      <c r="B8010" s="84">
        <v>7965</v>
      </c>
      <c r="C8010" s="113">
        <v>81.746839734714925</v>
      </c>
      <c r="D8010" s="250"/>
      <c r="F8010" s="250"/>
    </row>
    <row r="8011" spans="2:6" x14ac:dyDescent="0.35">
      <c r="B8011" s="84">
        <v>7966</v>
      </c>
      <c r="C8011" s="113">
        <v>76.861068093573493</v>
      </c>
      <c r="D8011" s="250"/>
      <c r="F8011" s="250"/>
    </row>
    <row r="8012" spans="2:6" x14ac:dyDescent="0.35">
      <c r="B8012" s="84">
        <v>7967</v>
      </c>
      <c r="C8012" s="113">
        <v>72.712976846855312</v>
      </c>
      <c r="D8012" s="250"/>
      <c r="F8012" s="250"/>
    </row>
    <row r="8013" spans="2:6" x14ac:dyDescent="0.35">
      <c r="B8013" s="84">
        <v>7968</v>
      </c>
      <c r="C8013" s="113">
        <v>68.467652449239878</v>
      </c>
      <c r="D8013" s="250"/>
      <c r="F8013" s="250"/>
    </row>
    <row r="8014" spans="2:6" x14ac:dyDescent="0.35">
      <c r="B8014" s="84">
        <v>7969</v>
      </c>
      <c r="C8014" s="113">
        <v>68.989610839980799</v>
      </c>
      <c r="D8014" s="250"/>
      <c r="F8014" s="250"/>
    </row>
    <row r="8015" spans="2:6" x14ac:dyDescent="0.35">
      <c r="B8015" s="84">
        <v>7970</v>
      </c>
      <c r="C8015" s="113">
        <v>68.482978906418552</v>
      </c>
      <c r="D8015" s="250"/>
      <c r="F8015" s="250"/>
    </row>
    <row r="8016" spans="2:6" x14ac:dyDescent="0.35">
      <c r="B8016" s="84">
        <v>7971</v>
      </c>
      <c r="C8016" s="113">
        <v>66.786603359094414</v>
      </c>
      <c r="D8016" s="250"/>
      <c r="F8016" s="250"/>
    </row>
    <row r="8017" spans="2:6" x14ac:dyDescent="0.35">
      <c r="B8017" s="84">
        <v>7972</v>
      </c>
      <c r="C8017" s="113">
        <v>66.90501071203029</v>
      </c>
      <c r="D8017" s="250"/>
      <c r="F8017" s="250"/>
    </row>
    <row r="8018" spans="2:6" x14ac:dyDescent="0.35">
      <c r="B8018" s="84">
        <v>7973</v>
      </c>
      <c r="C8018" s="113">
        <v>68.90357020744969</v>
      </c>
      <c r="D8018" s="250"/>
      <c r="F8018" s="250"/>
    </row>
    <row r="8019" spans="2:6" x14ac:dyDescent="0.35">
      <c r="B8019" s="84">
        <v>7974</v>
      </c>
      <c r="C8019" s="113">
        <v>71.065820336659669</v>
      </c>
      <c r="D8019" s="250"/>
      <c r="F8019" s="250"/>
    </row>
    <row r="8020" spans="2:6" x14ac:dyDescent="0.35">
      <c r="B8020" s="84">
        <v>7975</v>
      </c>
      <c r="C8020" s="113">
        <v>72.355847862673073</v>
      </c>
      <c r="D8020" s="250"/>
      <c r="F8020" s="250"/>
    </row>
    <row r="8021" spans="2:6" x14ac:dyDescent="0.35">
      <c r="B8021" s="84">
        <v>7976</v>
      </c>
      <c r="C8021" s="113">
        <v>69.424598453630196</v>
      </c>
      <c r="D8021" s="250"/>
      <c r="F8021" s="250"/>
    </row>
    <row r="8022" spans="2:6" x14ac:dyDescent="0.35">
      <c r="B8022" s="84">
        <v>7977</v>
      </c>
      <c r="C8022" s="113">
        <v>67.262012727476815</v>
      </c>
      <c r="D8022" s="250"/>
      <c r="F8022" s="250"/>
    </row>
    <row r="8023" spans="2:6" x14ac:dyDescent="0.35">
      <c r="B8023" s="84">
        <v>7978</v>
      </c>
      <c r="C8023" s="113">
        <v>66.029528719271681</v>
      </c>
      <c r="D8023" s="250"/>
      <c r="F8023" s="250"/>
    </row>
    <row r="8024" spans="2:6" x14ac:dyDescent="0.35">
      <c r="B8024" s="84">
        <v>7979</v>
      </c>
      <c r="C8024" s="113">
        <v>62.640642645961677</v>
      </c>
      <c r="D8024" s="250"/>
      <c r="F8024" s="250"/>
    </row>
    <row r="8025" spans="2:6" x14ac:dyDescent="0.35">
      <c r="B8025" s="84">
        <v>7980</v>
      </c>
      <c r="C8025" s="113">
        <v>62.654321657316515</v>
      </c>
      <c r="D8025" s="250"/>
      <c r="F8025" s="250"/>
    </row>
    <row r="8026" spans="2:6" x14ac:dyDescent="0.35">
      <c r="B8026" s="84">
        <v>7981</v>
      </c>
      <c r="C8026" s="113">
        <v>55.509275683520613</v>
      </c>
      <c r="D8026" s="250"/>
      <c r="F8026" s="250"/>
    </row>
    <row r="8027" spans="2:6" x14ac:dyDescent="0.35">
      <c r="B8027" s="84">
        <v>7982</v>
      </c>
      <c r="C8027" s="113">
        <v>59.567517989037754</v>
      </c>
      <c r="D8027" s="250"/>
      <c r="F8027" s="250"/>
    </row>
    <row r="8028" spans="2:6" x14ac:dyDescent="0.35">
      <c r="B8028" s="84">
        <v>7983</v>
      </c>
      <c r="C8028" s="113">
        <v>58.610978795394047</v>
      </c>
      <c r="D8028" s="250"/>
      <c r="F8028" s="250"/>
    </row>
    <row r="8029" spans="2:6" x14ac:dyDescent="0.35">
      <c r="B8029" s="84">
        <v>7984</v>
      </c>
      <c r="C8029" s="113">
        <v>65.243245045919579</v>
      </c>
      <c r="D8029" s="250"/>
      <c r="F8029" s="250"/>
    </row>
    <row r="8030" spans="2:6" x14ac:dyDescent="0.35">
      <c r="B8030" s="84">
        <v>7985</v>
      </c>
      <c r="C8030" s="113">
        <v>81.022517198053464</v>
      </c>
      <c r="D8030" s="250"/>
      <c r="F8030" s="250"/>
    </row>
    <row r="8031" spans="2:6" x14ac:dyDescent="0.35">
      <c r="B8031" s="84">
        <v>7986</v>
      </c>
      <c r="C8031" s="113">
        <v>111.13312440928007</v>
      </c>
      <c r="D8031" s="250"/>
      <c r="F8031" s="250"/>
    </row>
    <row r="8032" spans="2:6" x14ac:dyDescent="0.35">
      <c r="B8032" s="84">
        <v>7987</v>
      </c>
      <c r="C8032" s="113">
        <v>107.59694742002479</v>
      </c>
      <c r="D8032" s="250"/>
      <c r="F8032" s="250"/>
    </row>
    <row r="8033" spans="2:6" x14ac:dyDescent="0.35">
      <c r="B8033" s="84">
        <v>7988</v>
      </c>
      <c r="C8033" s="113">
        <v>93.846539748979794</v>
      </c>
      <c r="D8033" s="250"/>
      <c r="F8033" s="250"/>
    </row>
    <row r="8034" spans="2:6" x14ac:dyDescent="0.35">
      <c r="B8034" s="84">
        <v>7989</v>
      </c>
      <c r="C8034" s="113">
        <v>91.037761545547113</v>
      </c>
      <c r="D8034" s="250"/>
      <c r="F8034" s="250"/>
    </row>
    <row r="8035" spans="2:6" x14ac:dyDescent="0.35">
      <c r="B8035" s="84">
        <v>7990</v>
      </c>
      <c r="C8035" s="113">
        <v>79.494964272514508</v>
      </c>
      <c r="D8035" s="250"/>
      <c r="F8035" s="250"/>
    </row>
    <row r="8036" spans="2:6" x14ac:dyDescent="0.35">
      <c r="B8036" s="84">
        <v>7991</v>
      </c>
      <c r="C8036" s="113">
        <v>72.913483693591829</v>
      </c>
      <c r="D8036" s="250"/>
      <c r="F8036" s="250"/>
    </row>
    <row r="8037" spans="2:6" x14ac:dyDescent="0.35">
      <c r="B8037" s="84">
        <v>7992</v>
      </c>
      <c r="C8037" s="113">
        <v>66.198512955980078</v>
      </c>
      <c r="D8037" s="250"/>
      <c r="F8037" s="250"/>
    </row>
    <row r="8038" spans="2:6" x14ac:dyDescent="0.35">
      <c r="B8038" s="84">
        <v>7993</v>
      </c>
      <c r="C8038" s="113">
        <v>68.312514615812418</v>
      </c>
      <c r="D8038" s="250"/>
      <c r="F8038" s="250"/>
    </row>
    <row r="8039" spans="2:6" x14ac:dyDescent="0.35">
      <c r="B8039" s="84">
        <v>7994</v>
      </c>
      <c r="C8039" s="113">
        <v>66.556525506746581</v>
      </c>
      <c r="D8039" s="250"/>
      <c r="F8039" s="250"/>
    </row>
    <row r="8040" spans="2:6" x14ac:dyDescent="0.35">
      <c r="B8040" s="84">
        <v>7995</v>
      </c>
      <c r="C8040" s="113">
        <v>63.571561964885788</v>
      </c>
      <c r="D8040" s="250"/>
      <c r="F8040" s="250"/>
    </row>
    <row r="8041" spans="2:6" x14ac:dyDescent="0.35">
      <c r="B8041" s="84">
        <v>7996</v>
      </c>
      <c r="C8041" s="113">
        <v>63.296682111730433</v>
      </c>
      <c r="D8041" s="250"/>
      <c r="F8041" s="250"/>
    </row>
    <row r="8042" spans="2:6" x14ac:dyDescent="0.35">
      <c r="B8042" s="84">
        <v>7997</v>
      </c>
      <c r="C8042" s="113">
        <v>67.345487801654428</v>
      </c>
      <c r="D8042" s="250"/>
      <c r="F8042" s="250"/>
    </row>
    <row r="8043" spans="2:6" x14ac:dyDescent="0.35">
      <c r="B8043" s="84">
        <v>7998</v>
      </c>
      <c r="C8043" s="113">
        <v>78.969006151917455</v>
      </c>
      <c r="D8043" s="250"/>
      <c r="F8043" s="250"/>
    </row>
    <row r="8044" spans="2:6" x14ac:dyDescent="0.35">
      <c r="B8044" s="84">
        <v>7999</v>
      </c>
      <c r="C8044" s="113">
        <v>103.79098694202577</v>
      </c>
      <c r="D8044" s="250"/>
      <c r="F8044" s="250"/>
    </row>
    <row r="8045" spans="2:6" x14ac:dyDescent="0.35">
      <c r="B8045" s="84">
        <v>8000</v>
      </c>
      <c r="C8045" s="113">
        <v>99.011217819688397</v>
      </c>
      <c r="D8045" s="250"/>
      <c r="F8045" s="250"/>
    </row>
    <row r="8046" spans="2:6" x14ac:dyDescent="0.35">
      <c r="B8046" s="84">
        <v>8001</v>
      </c>
      <c r="C8046" s="113">
        <v>75.597605642216266</v>
      </c>
      <c r="D8046" s="250"/>
      <c r="F8046" s="250"/>
    </row>
    <row r="8047" spans="2:6" x14ac:dyDescent="0.35">
      <c r="B8047" s="84">
        <v>8002</v>
      </c>
      <c r="C8047" s="113">
        <v>71.541584324388083</v>
      </c>
      <c r="D8047" s="250"/>
      <c r="F8047" s="250"/>
    </row>
    <row r="8048" spans="2:6" x14ac:dyDescent="0.35">
      <c r="B8048" s="84">
        <v>8003</v>
      </c>
      <c r="C8048" s="113">
        <v>62.969316745570858</v>
      </c>
      <c r="D8048" s="250"/>
      <c r="F8048" s="250"/>
    </row>
    <row r="8049" spans="2:6" x14ac:dyDescent="0.35">
      <c r="B8049" s="84">
        <v>8004</v>
      </c>
      <c r="C8049" s="113">
        <v>61.867561504584522</v>
      </c>
      <c r="D8049" s="250"/>
      <c r="F8049" s="250"/>
    </row>
    <row r="8050" spans="2:6" x14ac:dyDescent="0.35">
      <c r="B8050" s="84">
        <v>8005</v>
      </c>
      <c r="C8050" s="113">
        <v>58.424639894353454</v>
      </c>
      <c r="D8050" s="250"/>
      <c r="F8050" s="250"/>
    </row>
    <row r="8051" spans="2:6" x14ac:dyDescent="0.35">
      <c r="B8051" s="84">
        <v>8006</v>
      </c>
      <c r="C8051" s="113">
        <v>55.917056754781719</v>
      </c>
      <c r="D8051" s="250"/>
      <c r="F8051" s="250"/>
    </row>
    <row r="8052" spans="2:6" x14ac:dyDescent="0.35">
      <c r="B8052" s="84">
        <v>8007</v>
      </c>
      <c r="C8052" s="113">
        <v>58.676526285349183</v>
      </c>
      <c r="D8052" s="250"/>
      <c r="F8052" s="250"/>
    </row>
    <row r="8053" spans="2:6" x14ac:dyDescent="0.35">
      <c r="B8053" s="84">
        <v>8008</v>
      </c>
      <c r="C8053" s="113">
        <v>67.449781887930655</v>
      </c>
      <c r="D8053" s="250"/>
      <c r="F8053" s="250"/>
    </row>
    <row r="8054" spans="2:6" x14ac:dyDescent="0.35">
      <c r="B8054" s="84">
        <v>8009</v>
      </c>
      <c r="C8054" s="113">
        <v>84.256179493971985</v>
      </c>
      <c r="D8054" s="250"/>
      <c r="F8054" s="250"/>
    </row>
    <row r="8055" spans="2:6" x14ac:dyDescent="0.35">
      <c r="B8055" s="84">
        <v>8010</v>
      </c>
      <c r="C8055" s="113">
        <v>114.43404435950097</v>
      </c>
      <c r="D8055" s="250"/>
      <c r="F8055" s="250"/>
    </row>
    <row r="8056" spans="2:6" x14ac:dyDescent="0.35">
      <c r="B8056" s="84">
        <v>8011</v>
      </c>
      <c r="C8056" s="113">
        <v>109.54027339770444</v>
      </c>
      <c r="D8056" s="250"/>
      <c r="F8056" s="250"/>
    </row>
    <row r="8057" spans="2:6" x14ac:dyDescent="0.35">
      <c r="B8057" s="84">
        <v>8012</v>
      </c>
      <c r="C8057" s="113">
        <v>92.031017941393429</v>
      </c>
      <c r="D8057" s="250"/>
      <c r="F8057" s="250"/>
    </row>
    <row r="8058" spans="2:6" x14ac:dyDescent="0.35">
      <c r="B8058" s="84">
        <v>8013</v>
      </c>
      <c r="C8058" s="113">
        <v>90.355210531265882</v>
      </c>
      <c r="D8058" s="250"/>
      <c r="F8058" s="250"/>
    </row>
    <row r="8059" spans="2:6" x14ac:dyDescent="0.35">
      <c r="B8059" s="84">
        <v>8014</v>
      </c>
      <c r="C8059" s="113">
        <v>78.406486421786411</v>
      </c>
      <c r="D8059" s="250"/>
      <c r="F8059" s="250"/>
    </row>
    <row r="8060" spans="2:6" x14ac:dyDescent="0.35">
      <c r="B8060" s="84">
        <v>8015</v>
      </c>
      <c r="C8060" s="113">
        <v>73.16468622380323</v>
      </c>
      <c r="D8060" s="250"/>
      <c r="F8060" s="250"/>
    </row>
    <row r="8061" spans="2:6" x14ac:dyDescent="0.35">
      <c r="B8061" s="84">
        <v>8016</v>
      </c>
      <c r="C8061" s="113">
        <v>66.307680107817617</v>
      </c>
      <c r="D8061" s="250"/>
      <c r="F8061" s="250"/>
    </row>
    <row r="8062" spans="2:6" x14ac:dyDescent="0.35">
      <c r="B8062" s="84">
        <v>8017</v>
      </c>
      <c r="C8062" s="113">
        <v>56.070251403193502</v>
      </c>
      <c r="D8062" s="250"/>
      <c r="F8062" s="250"/>
    </row>
    <row r="8063" spans="2:6" x14ac:dyDescent="0.35">
      <c r="B8063" s="84">
        <v>8018</v>
      </c>
      <c r="C8063" s="113">
        <v>57.885842473008886</v>
      </c>
      <c r="D8063" s="250"/>
      <c r="F8063" s="250"/>
    </row>
    <row r="8064" spans="2:6" x14ac:dyDescent="0.35">
      <c r="B8064" s="84">
        <v>8019</v>
      </c>
      <c r="C8064" s="113">
        <v>57.466079854425217</v>
      </c>
      <c r="D8064" s="250"/>
      <c r="F8064" s="250"/>
    </row>
    <row r="8065" spans="2:6" x14ac:dyDescent="0.35">
      <c r="B8065" s="84">
        <v>8020</v>
      </c>
      <c r="C8065" s="113">
        <v>57.970660583656326</v>
      </c>
      <c r="D8065" s="250"/>
      <c r="F8065" s="250"/>
    </row>
    <row r="8066" spans="2:6" x14ac:dyDescent="0.35">
      <c r="B8066" s="84">
        <v>8021</v>
      </c>
      <c r="C8066" s="113">
        <v>63.645947154154236</v>
      </c>
      <c r="D8066" s="250"/>
      <c r="F8066" s="250"/>
    </row>
    <row r="8067" spans="2:6" x14ac:dyDescent="0.35">
      <c r="B8067" s="84">
        <v>8022</v>
      </c>
      <c r="C8067" s="113">
        <v>72.616204317255949</v>
      </c>
      <c r="D8067" s="250"/>
      <c r="F8067" s="250"/>
    </row>
    <row r="8068" spans="2:6" x14ac:dyDescent="0.35">
      <c r="B8068" s="84">
        <v>8023</v>
      </c>
      <c r="C8068" s="113">
        <v>91.919347030400175</v>
      </c>
      <c r="D8068" s="250"/>
      <c r="F8068" s="250"/>
    </row>
    <row r="8069" spans="2:6" x14ac:dyDescent="0.35">
      <c r="B8069" s="84">
        <v>8024</v>
      </c>
      <c r="C8069" s="113">
        <v>97.792918867885732</v>
      </c>
      <c r="D8069" s="250"/>
      <c r="F8069" s="250"/>
    </row>
    <row r="8070" spans="2:6" x14ac:dyDescent="0.35">
      <c r="B8070" s="84">
        <v>8025</v>
      </c>
      <c r="C8070" s="113">
        <v>75.828990155670425</v>
      </c>
      <c r="D8070" s="250"/>
      <c r="F8070" s="250"/>
    </row>
    <row r="8071" spans="2:6" x14ac:dyDescent="0.35">
      <c r="B8071" s="84">
        <v>8026</v>
      </c>
      <c r="C8071" s="113">
        <v>68.19543076156026</v>
      </c>
      <c r="D8071" s="250"/>
      <c r="F8071" s="250"/>
    </row>
    <row r="8072" spans="2:6" x14ac:dyDescent="0.35">
      <c r="B8072" s="84">
        <v>8027</v>
      </c>
      <c r="C8072" s="113">
        <v>62.446334088119507</v>
      </c>
      <c r="D8072" s="250"/>
      <c r="F8072" s="250"/>
    </row>
    <row r="8073" spans="2:6" x14ac:dyDescent="0.35">
      <c r="B8073" s="84">
        <v>8028</v>
      </c>
      <c r="C8073" s="113">
        <v>61.796108949257729</v>
      </c>
      <c r="D8073" s="250"/>
      <c r="F8073" s="250"/>
    </row>
    <row r="8074" spans="2:6" x14ac:dyDescent="0.35">
      <c r="B8074" s="84">
        <v>8029</v>
      </c>
      <c r="C8074" s="113">
        <v>58.219069919914347</v>
      </c>
      <c r="D8074" s="250"/>
      <c r="F8074" s="250"/>
    </row>
    <row r="8075" spans="2:6" x14ac:dyDescent="0.35">
      <c r="B8075" s="84">
        <v>8030</v>
      </c>
      <c r="C8075" s="113">
        <v>57.87288219043355</v>
      </c>
      <c r="D8075" s="250"/>
      <c r="F8075" s="250"/>
    </row>
    <row r="8076" spans="2:6" x14ac:dyDescent="0.35">
      <c r="B8076" s="84">
        <v>8031</v>
      </c>
      <c r="C8076" s="113">
        <v>59.234324455376516</v>
      </c>
      <c r="D8076" s="250"/>
      <c r="F8076" s="250"/>
    </row>
    <row r="8077" spans="2:6" x14ac:dyDescent="0.35">
      <c r="B8077" s="84">
        <v>8032</v>
      </c>
      <c r="C8077" s="113">
        <v>65.185563902778213</v>
      </c>
      <c r="D8077" s="250"/>
      <c r="F8077" s="250"/>
    </row>
    <row r="8078" spans="2:6" x14ac:dyDescent="0.35">
      <c r="B8078" s="84">
        <v>8033</v>
      </c>
      <c r="C8078" s="113">
        <v>84.026357341062322</v>
      </c>
      <c r="D8078" s="250"/>
      <c r="F8078" s="250"/>
    </row>
    <row r="8079" spans="2:6" x14ac:dyDescent="0.35">
      <c r="B8079" s="84">
        <v>8034</v>
      </c>
      <c r="C8079" s="113">
        <v>117.41231825279068</v>
      </c>
      <c r="D8079" s="250"/>
      <c r="F8079" s="250"/>
    </row>
    <row r="8080" spans="2:6" x14ac:dyDescent="0.35">
      <c r="B8080" s="84">
        <v>8035</v>
      </c>
      <c r="C8080" s="113">
        <v>110.72339859399628</v>
      </c>
      <c r="D8080" s="250"/>
      <c r="F8080" s="250"/>
    </row>
    <row r="8081" spans="2:6" x14ac:dyDescent="0.35">
      <c r="B8081" s="84">
        <v>8036</v>
      </c>
      <c r="C8081" s="113">
        <v>92.990841467571585</v>
      </c>
      <c r="D8081" s="250"/>
      <c r="F8081" s="250"/>
    </row>
    <row r="8082" spans="2:6" x14ac:dyDescent="0.35">
      <c r="B8082" s="84">
        <v>8037</v>
      </c>
      <c r="C8082" s="113">
        <v>85.404046101046902</v>
      </c>
      <c r="D8082" s="250"/>
      <c r="F8082" s="250"/>
    </row>
    <row r="8083" spans="2:6" x14ac:dyDescent="0.35">
      <c r="B8083" s="84">
        <v>8038</v>
      </c>
      <c r="C8083" s="113">
        <v>77.559663984748582</v>
      </c>
      <c r="D8083" s="250"/>
      <c r="F8083" s="250"/>
    </row>
    <row r="8084" spans="2:6" x14ac:dyDescent="0.35">
      <c r="B8084" s="84">
        <v>8039</v>
      </c>
      <c r="C8084" s="113">
        <v>73.117633398211268</v>
      </c>
      <c r="D8084" s="250"/>
      <c r="F8084" s="250"/>
    </row>
    <row r="8085" spans="2:6" x14ac:dyDescent="0.35">
      <c r="B8085" s="84">
        <v>8040</v>
      </c>
      <c r="C8085" s="113">
        <v>66.627085088698621</v>
      </c>
      <c r="D8085" s="250"/>
      <c r="F8085" s="250"/>
    </row>
    <row r="8086" spans="2:6" x14ac:dyDescent="0.35">
      <c r="B8086" s="84">
        <v>8041</v>
      </c>
      <c r="C8086" s="113">
        <v>56.522379446139574</v>
      </c>
      <c r="D8086" s="250"/>
      <c r="F8086" s="250"/>
    </row>
    <row r="8087" spans="2:6" x14ac:dyDescent="0.35">
      <c r="B8087" s="84">
        <v>8042</v>
      </c>
      <c r="C8087" s="113">
        <v>57.477534768425564</v>
      </c>
      <c r="D8087" s="250"/>
      <c r="F8087" s="250"/>
    </row>
    <row r="8088" spans="2:6" x14ac:dyDescent="0.35">
      <c r="B8088" s="84">
        <v>8043</v>
      </c>
      <c r="C8088" s="113">
        <v>55.445969312318269</v>
      </c>
      <c r="D8088" s="250"/>
      <c r="F8088" s="250"/>
    </row>
    <row r="8089" spans="2:6" x14ac:dyDescent="0.35">
      <c r="B8089" s="84">
        <v>8044</v>
      </c>
      <c r="C8089" s="113">
        <v>57.073860776487216</v>
      </c>
      <c r="D8089" s="250"/>
      <c r="F8089" s="250"/>
    </row>
    <row r="8090" spans="2:6" x14ac:dyDescent="0.35">
      <c r="B8090" s="84">
        <v>8045</v>
      </c>
      <c r="C8090" s="113">
        <v>61.878550361574504</v>
      </c>
      <c r="D8090" s="250"/>
      <c r="F8090" s="250"/>
    </row>
    <row r="8091" spans="2:6" x14ac:dyDescent="0.35">
      <c r="B8091" s="84">
        <v>8046</v>
      </c>
      <c r="C8091" s="113">
        <v>69.652886277378883</v>
      </c>
      <c r="D8091" s="250"/>
      <c r="F8091" s="250"/>
    </row>
    <row r="8092" spans="2:6" x14ac:dyDescent="0.35">
      <c r="B8092" s="84">
        <v>8047</v>
      </c>
      <c r="C8092" s="113">
        <v>84.810643798515457</v>
      </c>
      <c r="D8092" s="250"/>
      <c r="F8092" s="250"/>
    </row>
    <row r="8093" spans="2:6" x14ac:dyDescent="0.35">
      <c r="B8093" s="84">
        <v>8048</v>
      </c>
      <c r="C8093" s="113">
        <v>84.990347172155438</v>
      </c>
      <c r="D8093" s="250"/>
      <c r="F8093" s="250"/>
    </row>
    <row r="8094" spans="2:6" x14ac:dyDescent="0.35">
      <c r="B8094" s="84">
        <v>8049</v>
      </c>
      <c r="C8094" s="113">
        <v>65.949514933204028</v>
      </c>
      <c r="D8094" s="250"/>
      <c r="F8094" s="250"/>
    </row>
    <row r="8095" spans="2:6" x14ac:dyDescent="0.35">
      <c r="B8095" s="84">
        <v>8050</v>
      </c>
      <c r="C8095" s="113">
        <v>60.583793297323389</v>
      </c>
      <c r="D8095" s="250"/>
      <c r="F8095" s="250"/>
    </row>
    <row r="8096" spans="2:6" x14ac:dyDescent="0.35">
      <c r="B8096" s="84">
        <v>8051</v>
      </c>
      <c r="C8096" s="113">
        <v>54.43480957476568</v>
      </c>
      <c r="D8096" s="250"/>
      <c r="F8096" s="250"/>
    </row>
    <row r="8097" spans="2:6" x14ac:dyDescent="0.35">
      <c r="B8097" s="84">
        <v>8052</v>
      </c>
      <c r="C8097" s="113">
        <v>54.656969046497316</v>
      </c>
      <c r="D8097" s="250"/>
      <c r="F8097" s="250"/>
    </row>
    <row r="8098" spans="2:6" x14ac:dyDescent="0.35">
      <c r="B8098" s="84">
        <v>8053</v>
      </c>
      <c r="C8098" s="113">
        <v>54.448639110000286</v>
      </c>
      <c r="D8098" s="250"/>
      <c r="F8098" s="250"/>
    </row>
    <row r="8099" spans="2:6" x14ac:dyDescent="0.35">
      <c r="B8099" s="84">
        <v>8054</v>
      </c>
      <c r="C8099" s="113">
        <v>54.414791838446888</v>
      </c>
      <c r="D8099" s="250"/>
      <c r="F8099" s="250"/>
    </row>
    <row r="8100" spans="2:6" x14ac:dyDescent="0.35">
      <c r="B8100" s="84">
        <v>8055</v>
      </c>
      <c r="C8100" s="113">
        <v>54.291705474605244</v>
      </c>
      <c r="D8100" s="250"/>
      <c r="F8100" s="250"/>
    </row>
    <row r="8101" spans="2:6" x14ac:dyDescent="0.35">
      <c r="B8101" s="84">
        <v>8056</v>
      </c>
      <c r="C8101" s="113">
        <v>61.950032886050934</v>
      </c>
      <c r="D8101" s="250"/>
      <c r="F8101" s="250"/>
    </row>
    <row r="8102" spans="2:6" x14ac:dyDescent="0.35">
      <c r="B8102" s="84">
        <v>8057</v>
      </c>
      <c r="C8102" s="113">
        <v>78.95928671763015</v>
      </c>
      <c r="D8102" s="250"/>
      <c r="F8102" s="250"/>
    </row>
    <row r="8103" spans="2:6" x14ac:dyDescent="0.35">
      <c r="B8103" s="84">
        <v>8058</v>
      </c>
      <c r="C8103" s="113">
        <v>103.54761494186566</v>
      </c>
      <c r="D8103" s="250"/>
      <c r="F8103" s="250"/>
    </row>
    <row r="8104" spans="2:6" x14ac:dyDescent="0.35">
      <c r="B8104" s="84">
        <v>8059</v>
      </c>
      <c r="C8104" s="113">
        <v>97.141775139322249</v>
      </c>
      <c r="D8104" s="250"/>
      <c r="F8104" s="250"/>
    </row>
    <row r="8105" spans="2:6" x14ac:dyDescent="0.35">
      <c r="B8105" s="84">
        <v>8060</v>
      </c>
      <c r="C8105" s="113">
        <v>86.050551345014412</v>
      </c>
      <c r="D8105" s="250"/>
      <c r="F8105" s="250"/>
    </row>
    <row r="8106" spans="2:6" x14ac:dyDescent="0.35">
      <c r="B8106" s="84">
        <v>8061</v>
      </c>
      <c r="C8106" s="113">
        <v>77.781894578169059</v>
      </c>
      <c r="D8106" s="250"/>
      <c r="F8106" s="250"/>
    </row>
    <row r="8107" spans="2:6" x14ac:dyDescent="0.35">
      <c r="B8107" s="84">
        <v>8062</v>
      </c>
      <c r="C8107" s="113">
        <v>71.592053654093803</v>
      </c>
      <c r="D8107" s="250"/>
      <c r="F8107" s="250"/>
    </row>
    <row r="8108" spans="2:6" x14ac:dyDescent="0.35">
      <c r="B8108" s="84">
        <v>8063</v>
      </c>
      <c r="C8108" s="113">
        <v>69.603468066806073</v>
      </c>
      <c r="D8108" s="250"/>
      <c r="F8108" s="250"/>
    </row>
    <row r="8109" spans="2:6" x14ac:dyDescent="0.35">
      <c r="B8109" s="84">
        <v>8064</v>
      </c>
      <c r="C8109" s="113">
        <v>62.245427594568731</v>
      </c>
      <c r="D8109" s="250"/>
      <c r="F8109" s="250"/>
    </row>
    <row r="8110" spans="2:6" x14ac:dyDescent="0.35">
      <c r="B8110" s="84">
        <v>8065</v>
      </c>
      <c r="C8110" s="113">
        <v>59.197994238051479</v>
      </c>
      <c r="D8110" s="250"/>
      <c r="F8110" s="250"/>
    </row>
    <row r="8111" spans="2:6" x14ac:dyDescent="0.35">
      <c r="B8111" s="84">
        <v>8066</v>
      </c>
      <c r="C8111" s="113">
        <v>59.14072995985002</v>
      </c>
      <c r="D8111" s="250"/>
      <c r="F8111" s="250"/>
    </row>
    <row r="8112" spans="2:6" x14ac:dyDescent="0.35">
      <c r="B8112" s="84">
        <v>8067</v>
      </c>
      <c r="C8112" s="113">
        <v>57.881505942050261</v>
      </c>
      <c r="D8112" s="250"/>
      <c r="F8112" s="250"/>
    </row>
    <row r="8113" spans="2:6" x14ac:dyDescent="0.35">
      <c r="B8113" s="84">
        <v>8068</v>
      </c>
      <c r="C8113" s="113">
        <v>59.00035578771412</v>
      </c>
      <c r="D8113" s="250"/>
      <c r="F8113" s="250"/>
    </row>
    <row r="8114" spans="2:6" x14ac:dyDescent="0.35">
      <c r="B8114" s="84">
        <v>8069</v>
      </c>
      <c r="C8114" s="113">
        <v>63.035408595378073</v>
      </c>
      <c r="D8114" s="250"/>
      <c r="F8114" s="250"/>
    </row>
    <row r="8115" spans="2:6" x14ac:dyDescent="0.35">
      <c r="B8115" s="84">
        <v>8070</v>
      </c>
      <c r="C8115" s="113">
        <v>70.567266298208921</v>
      </c>
      <c r="D8115" s="250"/>
      <c r="F8115" s="250"/>
    </row>
    <row r="8116" spans="2:6" x14ac:dyDescent="0.35">
      <c r="B8116" s="84">
        <v>8071</v>
      </c>
      <c r="C8116" s="113">
        <v>85.895255658876664</v>
      </c>
      <c r="D8116" s="250"/>
      <c r="F8116" s="250"/>
    </row>
    <row r="8117" spans="2:6" x14ac:dyDescent="0.35">
      <c r="B8117" s="84">
        <v>8072</v>
      </c>
      <c r="C8117" s="113">
        <v>87.28454320085045</v>
      </c>
      <c r="D8117" s="250"/>
      <c r="F8117" s="250"/>
    </row>
    <row r="8118" spans="2:6" x14ac:dyDescent="0.35">
      <c r="B8118" s="84">
        <v>8073</v>
      </c>
      <c r="C8118" s="113">
        <v>66.283746146901464</v>
      </c>
      <c r="D8118" s="250"/>
      <c r="F8118" s="250"/>
    </row>
    <row r="8119" spans="2:6" x14ac:dyDescent="0.35">
      <c r="B8119" s="84">
        <v>8074</v>
      </c>
      <c r="C8119" s="113">
        <v>60.713707669053932</v>
      </c>
      <c r="D8119" s="250"/>
      <c r="F8119" s="250"/>
    </row>
    <row r="8120" spans="2:6" x14ac:dyDescent="0.35">
      <c r="B8120" s="84">
        <v>8075</v>
      </c>
      <c r="C8120" s="113">
        <v>56.184008752505704</v>
      </c>
      <c r="D8120" s="250"/>
      <c r="F8120" s="250"/>
    </row>
    <row r="8121" spans="2:6" x14ac:dyDescent="0.35">
      <c r="B8121" s="84">
        <v>8076</v>
      </c>
      <c r="C8121" s="113">
        <v>55.887625804198017</v>
      </c>
      <c r="D8121" s="250"/>
      <c r="F8121" s="250"/>
    </row>
    <row r="8122" spans="2:6" x14ac:dyDescent="0.35">
      <c r="B8122" s="84">
        <v>8077</v>
      </c>
      <c r="C8122" s="113">
        <v>55.308107934485385</v>
      </c>
      <c r="D8122" s="250"/>
      <c r="F8122" s="250"/>
    </row>
    <row r="8123" spans="2:6" x14ac:dyDescent="0.35">
      <c r="B8123" s="84">
        <v>8078</v>
      </c>
      <c r="C8123" s="113">
        <v>54.425993456863488</v>
      </c>
      <c r="D8123" s="250"/>
      <c r="F8123" s="250"/>
    </row>
    <row r="8124" spans="2:6" x14ac:dyDescent="0.35">
      <c r="B8124" s="84">
        <v>8079</v>
      </c>
      <c r="C8124" s="113">
        <v>54.801996480822794</v>
      </c>
      <c r="D8124" s="250"/>
      <c r="F8124" s="250"/>
    </row>
    <row r="8125" spans="2:6" x14ac:dyDescent="0.35">
      <c r="B8125" s="84">
        <v>8080</v>
      </c>
      <c r="C8125" s="113">
        <v>58.437029873982318</v>
      </c>
      <c r="D8125" s="250"/>
      <c r="F8125" s="250"/>
    </row>
    <row r="8126" spans="2:6" x14ac:dyDescent="0.35">
      <c r="B8126" s="84">
        <v>8081</v>
      </c>
      <c r="C8126" s="113">
        <v>78.499756903706498</v>
      </c>
      <c r="D8126" s="250"/>
      <c r="F8126" s="250"/>
    </row>
    <row r="8127" spans="2:6" x14ac:dyDescent="0.35">
      <c r="B8127" s="84">
        <v>8082</v>
      </c>
      <c r="C8127" s="113">
        <v>103.34344233041489</v>
      </c>
      <c r="D8127" s="250"/>
      <c r="F8127" s="250"/>
    </row>
    <row r="8128" spans="2:6" x14ac:dyDescent="0.35">
      <c r="B8128" s="84">
        <v>8083</v>
      </c>
      <c r="C8128" s="113">
        <v>92.765746240615258</v>
      </c>
      <c r="D8128" s="250"/>
      <c r="F8128" s="250"/>
    </row>
    <row r="8129" spans="2:6" x14ac:dyDescent="0.35">
      <c r="B8129" s="84">
        <v>8084</v>
      </c>
      <c r="C8129" s="113">
        <v>80.307286656544491</v>
      </c>
      <c r="D8129" s="250"/>
      <c r="F8129" s="250"/>
    </row>
    <row r="8130" spans="2:6" x14ac:dyDescent="0.35">
      <c r="B8130" s="84">
        <v>8085</v>
      </c>
      <c r="C8130" s="113">
        <v>73.687923847286072</v>
      </c>
      <c r="D8130" s="250"/>
      <c r="F8130" s="250"/>
    </row>
    <row r="8131" spans="2:6" x14ac:dyDescent="0.35">
      <c r="B8131" s="84">
        <v>8086</v>
      </c>
      <c r="C8131" s="113">
        <v>69.302156172341626</v>
      </c>
      <c r="D8131" s="250"/>
      <c r="F8131" s="250"/>
    </row>
    <row r="8132" spans="2:6" x14ac:dyDescent="0.35">
      <c r="B8132" s="84">
        <v>8087</v>
      </c>
      <c r="C8132" s="113">
        <v>64.519746872570593</v>
      </c>
      <c r="D8132" s="250"/>
      <c r="F8132" s="250"/>
    </row>
    <row r="8133" spans="2:6" x14ac:dyDescent="0.35">
      <c r="B8133" s="84">
        <v>8088</v>
      </c>
      <c r="C8133" s="113">
        <v>58.376593964153045</v>
      </c>
      <c r="D8133" s="250"/>
      <c r="F8133" s="250"/>
    </row>
    <row r="8134" spans="2:6" x14ac:dyDescent="0.35">
      <c r="B8134" s="84">
        <v>8089</v>
      </c>
      <c r="C8134" s="113">
        <v>55.916527948601399</v>
      </c>
      <c r="D8134" s="250"/>
      <c r="F8134" s="250"/>
    </row>
    <row r="8135" spans="2:6" x14ac:dyDescent="0.35">
      <c r="B8135" s="84">
        <v>8090</v>
      </c>
      <c r="C8135" s="113">
        <v>57.058958481205977</v>
      </c>
      <c r="D8135" s="250"/>
      <c r="F8135" s="250"/>
    </row>
    <row r="8136" spans="2:6" x14ac:dyDescent="0.35">
      <c r="B8136" s="84">
        <v>8091</v>
      </c>
      <c r="C8136" s="113">
        <v>53.59194329060373</v>
      </c>
      <c r="D8136" s="250"/>
      <c r="F8136" s="250"/>
    </row>
    <row r="8137" spans="2:6" x14ac:dyDescent="0.35">
      <c r="B8137" s="84">
        <v>8092</v>
      </c>
      <c r="C8137" s="113">
        <v>54.773930358867794</v>
      </c>
      <c r="D8137" s="250"/>
      <c r="F8137" s="250"/>
    </row>
    <row r="8138" spans="2:6" x14ac:dyDescent="0.35">
      <c r="B8138" s="84">
        <v>8093</v>
      </c>
      <c r="C8138" s="113">
        <v>59.298136716853563</v>
      </c>
      <c r="D8138" s="250"/>
      <c r="F8138" s="250"/>
    </row>
    <row r="8139" spans="2:6" x14ac:dyDescent="0.35">
      <c r="B8139" s="84">
        <v>8094</v>
      </c>
      <c r="C8139" s="113">
        <v>65.320846432109377</v>
      </c>
      <c r="D8139" s="250"/>
      <c r="F8139" s="250"/>
    </row>
    <row r="8140" spans="2:6" x14ac:dyDescent="0.35">
      <c r="B8140" s="84">
        <v>8095</v>
      </c>
      <c r="C8140" s="113">
        <v>78.554120485942008</v>
      </c>
      <c r="D8140" s="250"/>
      <c r="F8140" s="250"/>
    </row>
    <row r="8141" spans="2:6" x14ac:dyDescent="0.35">
      <c r="B8141" s="84">
        <v>8096</v>
      </c>
      <c r="C8141" s="113">
        <v>81.074542367179035</v>
      </c>
      <c r="D8141" s="250"/>
      <c r="F8141" s="250"/>
    </row>
    <row r="8142" spans="2:6" x14ac:dyDescent="0.35">
      <c r="B8142" s="84">
        <v>8097</v>
      </c>
      <c r="C8142" s="113">
        <v>64.624432429726809</v>
      </c>
      <c r="D8142" s="250"/>
      <c r="F8142" s="250"/>
    </row>
    <row r="8143" spans="2:6" x14ac:dyDescent="0.35">
      <c r="B8143" s="84">
        <v>8098</v>
      </c>
      <c r="C8143" s="113">
        <v>59.200388386283521</v>
      </c>
      <c r="D8143" s="250"/>
      <c r="F8143" s="250"/>
    </row>
    <row r="8144" spans="2:6" x14ac:dyDescent="0.35">
      <c r="B8144" s="84">
        <v>8099</v>
      </c>
      <c r="C8144" s="113">
        <v>57.362892366710092</v>
      </c>
      <c r="D8144" s="250"/>
      <c r="F8144" s="250"/>
    </row>
    <row r="8145" spans="2:6" x14ac:dyDescent="0.35">
      <c r="B8145" s="84">
        <v>8100</v>
      </c>
      <c r="C8145" s="113">
        <v>59.443125960455674</v>
      </c>
      <c r="D8145" s="250"/>
      <c r="F8145" s="250"/>
    </row>
    <row r="8146" spans="2:6" x14ac:dyDescent="0.35">
      <c r="B8146" s="84">
        <v>8101</v>
      </c>
      <c r="C8146" s="113">
        <v>58.500598378155395</v>
      </c>
      <c r="D8146" s="250"/>
      <c r="F8146" s="250"/>
    </row>
    <row r="8147" spans="2:6" x14ac:dyDescent="0.35">
      <c r="B8147" s="84">
        <v>8102</v>
      </c>
      <c r="C8147" s="113">
        <v>58.601845111392215</v>
      </c>
      <c r="D8147" s="250"/>
      <c r="F8147" s="250"/>
    </row>
    <row r="8148" spans="2:6" x14ac:dyDescent="0.35">
      <c r="B8148" s="84">
        <v>8103</v>
      </c>
      <c r="C8148" s="113">
        <v>56.629024906432853</v>
      </c>
      <c r="D8148" s="250"/>
      <c r="F8148" s="250"/>
    </row>
    <row r="8149" spans="2:6" x14ac:dyDescent="0.35">
      <c r="B8149" s="84">
        <v>8104</v>
      </c>
      <c r="C8149" s="113">
        <v>64.016095251857308</v>
      </c>
      <c r="D8149" s="250"/>
      <c r="F8149" s="250"/>
    </row>
    <row r="8150" spans="2:6" x14ac:dyDescent="0.35">
      <c r="B8150" s="84">
        <v>8105</v>
      </c>
      <c r="C8150" s="113">
        <v>76.440182021508335</v>
      </c>
      <c r="D8150" s="250"/>
      <c r="F8150" s="250"/>
    </row>
    <row r="8151" spans="2:6" x14ac:dyDescent="0.35">
      <c r="B8151" s="84">
        <v>8106</v>
      </c>
      <c r="C8151" s="113">
        <v>91.523617918471757</v>
      </c>
      <c r="D8151" s="250"/>
      <c r="F8151" s="250"/>
    </row>
    <row r="8152" spans="2:6" x14ac:dyDescent="0.35">
      <c r="B8152" s="84">
        <v>8107</v>
      </c>
      <c r="C8152" s="113">
        <v>86.829778703656871</v>
      </c>
      <c r="D8152" s="250"/>
      <c r="F8152" s="250"/>
    </row>
    <row r="8153" spans="2:6" x14ac:dyDescent="0.35">
      <c r="B8153" s="84">
        <v>8108</v>
      </c>
      <c r="C8153" s="113">
        <v>80.190617709078239</v>
      </c>
      <c r="D8153" s="250"/>
      <c r="F8153" s="250"/>
    </row>
    <row r="8154" spans="2:6" x14ac:dyDescent="0.35">
      <c r="B8154" s="84">
        <v>8109</v>
      </c>
      <c r="C8154" s="113">
        <v>76.331337001178412</v>
      </c>
      <c r="D8154" s="250"/>
      <c r="F8154" s="250"/>
    </row>
    <row r="8155" spans="2:6" x14ac:dyDescent="0.35">
      <c r="B8155" s="84">
        <v>8110</v>
      </c>
      <c r="C8155" s="113">
        <v>75.5142015687439</v>
      </c>
      <c r="D8155" s="250"/>
      <c r="F8155" s="250"/>
    </row>
    <row r="8156" spans="2:6" x14ac:dyDescent="0.35">
      <c r="B8156" s="84">
        <v>8111</v>
      </c>
      <c r="C8156" s="113">
        <v>74.609882940902963</v>
      </c>
      <c r="D8156" s="250"/>
      <c r="F8156" s="250"/>
    </row>
    <row r="8157" spans="2:6" x14ac:dyDescent="0.35">
      <c r="B8157" s="84">
        <v>8112</v>
      </c>
      <c r="C8157" s="113">
        <v>67.061392294350668</v>
      </c>
      <c r="D8157" s="250"/>
      <c r="F8157" s="250"/>
    </row>
    <row r="8158" spans="2:6" x14ac:dyDescent="0.35">
      <c r="B8158" s="84">
        <v>8113</v>
      </c>
      <c r="C8158" s="113">
        <v>62.62326724709218</v>
      </c>
      <c r="D8158" s="250"/>
      <c r="F8158" s="250"/>
    </row>
    <row r="8159" spans="2:6" x14ac:dyDescent="0.35">
      <c r="B8159" s="84">
        <v>8114</v>
      </c>
      <c r="C8159" s="113">
        <v>60.220813667811527</v>
      </c>
      <c r="D8159" s="250"/>
      <c r="F8159" s="250"/>
    </row>
    <row r="8160" spans="2:6" x14ac:dyDescent="0.35">
      <c r="B8160" s="84">
        <v>8115</v>
      </c>
      <c r="C8160" s="113">
        <v>58.993735573768483</v>
      </c>
      <c r="D8160" s="250"/>
      <c r="F8160" s="250"/>
    </row>
    <row r="8161" spans="2:6" x14ac:dyDescent="0.35">
      <c r="B8161" s="84">
        <v>8116</v>
      </c>
      <c r="C8161" s="113">
        <v>59.394536532009973</v>
      </c>
      <c r="D8161" s="250"/>
      <c r="F8161" s="250"/>
    </row>
    <row r="8162" spans="2:6" x14ac:dyDescent="0.35">
      <c r="B8162" s="84">
        <v>8117</v>
      </c>
      <c r="C8162" s="113">
        <v>61.721595757096594</v>
      </c>
      <c r="D8162" s="250"/>
      <c r="F8162" s="250"/>
    </row>
    <row r="8163" spans="2:6" x14ac:dyDescent="0.35">
      <c r="B8163" s="84">
        <v>8118</v>
      </c>
      <c r="C8163" s="113">
        <v>65.976698094798181</v>
      </c>
      <c r="D8163" s="250"/>
      <c r="F8163" s="250"/>
    </row>
    <row r="8164" spans="2:6" x14ac:dyDescent="0.35">
      <c r="B8164" s="84">
        <v>8119</v>
      </c>
      <c r="C8164" s="113">
        <v>68.182964242298297</v>
      </c>
      <c r="D8164" s="250"/>
      <c r="F8164" s="250"/>
    </row>
    <row r="8165" spans="2:6" x14ac:dyDescent="0.35">
      <c r="B8165" s="84">
        <v>8120</v>
      </c>
      <c r="C8165" s="113">
        <v>66.511707721131899</v>
      </c>
      <c r="D8165" s="250"/>
      <c r="F8165" s="250"/>
    </row>
    <row r="8166" spans="2:6" x14ac:dyDescent="0.35">
      <c r="B8166" s="84">
        <v>8121</v>
      </c>
      <c r="C8166" s="113">
        <v>62.146922909071066</v>
      </c>
      <c r="D8166" s="250"/>
      <c r="F8166" s="250"/>
    </row>
    <row r="8167" spans="2:6" x14ac:dyDescent="0.35">
      <c r="B8167" s="84">
        <v>8122</v>
      </c>
      <c r="C8167" s="113">
        <v>56.939913086342891</v>
      </c>
      <c r="D8167" s="250"/>
      <c r="F8167" s="250"/>
    </row>
    <row r="8168" spans="2:6" x14ac:dyDescent="0.35">
      <c r="B8168" s="84">
        <v>8123</v>
      </c>
      <c r="C8168" s="113">
        <v>56.177037555735403</v>
      </c>
      <c r="D8168" s="250"/>
      <c r="F8168" s="250"/>
    </row>
    <row r="8169" spans="2:6" x14ac:dyDescent="0.35">
      <c r="B8169" s="84">
        <v>8124</v>
      </c>
      <c r="C8169" s="113">
        <v>56.020124702725731</v>
      </c>
      <c r="D8169" s="250"/>
      <c r="F8169" s="250"/>
    </row>
    <row r="8170" spans="2:6" x14ac:dyDescent="0.35">
      <c r="B8170" s="84">
        <v>8125</v>
      </c>
      <c r="C8170" s="113">
        <v>55.416636592217031</v>
      </c>
      <c r="D8170" s="250"/>
      <c r="F8170" s="250"/>
    </row>
    <row r="8171" spans="2:6" x14ac:dyDescent="0.35">
      <c r="B8171" s="84">
        <v>8126</v>
      </c>
      <c r="C8171" s="113">
        <v>54.759463042778997</v>
      </c>
      <c r="D8171" s="250"/>
      <c r="F8171" s="250"/>
    </row>
    <row r="8172" spans="2:6" x14ac:dyDescent="0.35">
      <c r="B8172" s="84">
        <v>8127</v>
      </c>
      <c r="C8172" s="113">
        <v>54.400519682316038</v>
      </c>
      <c r="D8172" s="250"/>
      <c r="F8172" s="250"/>
    </row>
    <row r="8173" spans="2:6" x14ac:dyDescent="0.35">
      <c r="B8173" s="84">
        <v>8128</v>
      </c>
      <c r="C8173" s="113">
        <v>60.288031907667673</v>
      </c>
      <c r="D8173" s="250"/>
      <c r="F8173" s="250"/>
    </row>
    <row r="8174" spans="2:6" x14ac:dyDescent="0.35">
      <c r="B8174" s="84">
        <v>8129</v>
      </c>
      <c r="C8174" s="113">
        <v>74.314588128757009</v>
      </c>
      <c r="D8174" s="250"/>
      <c r="F8174" s="250"/>
    </row>
    <row r="8175" spans="2:6" x14ac:dyDescent="0.35">
      <c r="B8175" s="84">
        <v>8130</v>
      </c>
      <c r="C8175" s="113">
        <v>94.578963304227869</v>
      </c>
      <c r="D8175" s="250"/>
      <c r="F8175" s="250"/>
    </row>
    <row r="8176" spans="2:6" x14ac:dyDescent="0.35">
      <c r="B8176" s="84">
        <v>8131</v>
      </c>
      <c r="C8176" s="113">
        <v>93.853819780729793</v>
      </c>
      <c r="D8176" s="250"/>
      <c r="F8176" s="250"/>
    </row>
    <row r="8177" spans="2:6" x14ac:dyDescent="0.35">
      <c r="B8177" s="84">
        <v>8132</v>
      </c>
      <c r="C8177" s="113">
        <v>81.769831745483884</v>
      </c>
      <c r="D8177" s="250"/>
      <c r="F8177" s="250"/>
    </row>
    <row r="8178" spans="2:6" x14ac:dyDescent="0.35">
      <c r="B8178" s="84">
        <v>8133</v>
      </c>
      <c r="C8178" s="113">
        <v>76.9218287079334</v>
      </c>
      <c r="D8178" s="250"/>
      <c r="F8178" s="250"/>
    </row>
    <row r="8179" spans="2:6" x14ac:dyDescent="0.35">
      <c r="B8179" s="84">
        <v>8134</v>
      </c>
      <c r="C8179" s="113">
        <v>75.688396867030463</v>
      </c>
      <c r="D8179" s="250"/>
      <c r="F8179" s="250"/>
    </row>
    <row r="8180" spans="2:6" x14ac:dyDescent="0.35">
      <c r="B8180" s="84">
        <v>8135</v>
      </c>
      <c r="C8180" s="113">
        <v>72.402968533690142</v>
      </c>
      <c r="D8180" s="250"/>
      <c r="F8180" s="250"/>
    </row>
    <row r="8181" spans="2:6" x14ac:dyDescent="0.35">
      <c r="B8181" s="84">
        <v>8136</v>
      </c>
      <c r="C8181" s="113">
        <v>66.306374646085857</v>
      </c>
      <c r="D8181" s="250"/>
      <c r="F8181" s="250"/>
    </row>
    <row r="8182" spans="2:6" x14ac:dyDescent="0.35">
      <c r="B8182" s="84">
        <v>8137</v>
      </c>
      <c r="C8182" s="113">
        <v>61.813954324572222</v>
      </c>
      <c r="D8182" s="250"/>
      <c r="F8182" s="250"/>
    </row>
    <row r="8183" spans="2:6" x14ac:dyDescent="0.35">
      <c r="B8183" s="84">
        <v>8138</v>
      </c>
      <c r="C8183" s="113">
        <v>60.462523107845499</v>
      </c>
      <c r="D8183" s="250"/>
      <c r="F8183" s="250"/>
    </row>
    <row r="8184" spans="2:6" x14ac:dyDescent="0.35">
      <c r="B8184" s="84">
        <v>8139</v>
      </c>
      <c r="C8184" s="113">
        <v>58.857360924140259</v>
      </c>
      <c r="D8184" s="250"/>
      <c r="F8184" s="250"/>
    </row>
    <row r="8185" spans="2:6" x14ac:dyDescent="0.35">
      <c r="B8185" s="84">
        <v>8140</v>
      </c>
      <c r="C8185" s="113">
        <v>58.929281355051785</v>
      </c>
      <c r="D8185" s="250"/>
      <c r="F8185" s="250"/>
    </row>
    <row r="8186" spans="2:6" x14ac:dyDescent="0.35">
      <c r="B8186" s="84">
        <v>8141</v>
      </c>
      <c r="C8186" s="113">
        <v>60.602643103263169</v>
      </c>
      <c r="D8186" s="250"/>
      <c r="F8186" s="250"/>
    </row>
    <row r="8187" spans="2:6" x14ac:dyDescent="0.35">
      <c r="B8187" s="84">
        <v>8142</v>
      </c>
      <c r="C8187" s="113">
        <v>67.143850656209793</v>
      </c>
      <c r="D8187" s="250"/>
      <c r="F8187" s="250"/>
    </row>
    <row r="8188" spans="2:6" x14ac:dyDescent="0.35">
      <c r="B8188" s="84">
        <v>8143</v>
      </c>
      <c r="C8188" s="113">
        <v>66.562673799129726</v>
      </c>
      <c r="D8188" s="250"/>
      <c r="F8188" s="250"/>
    </row>
    <row r="8189" spans="2:6" x14ac:dyDescent="0.35">
      <c r="B8189" s="84">
        <v>8144</v>
      </c>
      <c r="C8189" s="113">
        <v>65.133934537677362</v>
      </c>
      <c r="D8189" s="250"/>
      <c r="F8189" s="250"/>
    </row>
    <row r="8190" spans="2:6" x14ac:dyDescent="0.35">
      <c r="B8190" s="84">
        <v>8145</v>
      </c>
      <c r="C8190" s="113">
        <v>58.857113981017505</v>
      </c>
      <c r="D8190" s="250"/>
      <c r="F8190" s="250"/>
    </row>
    <row r="8191" spans="2:6" x14ac:dyDescent="0.35">
      <c r="B8191" s="84">
        <v>8146</v>
      </c>
      <c r="C8191" s="113">
        <v>50.196503670253279</v>
      </c>
      <c r="D8191" s="250"/>
      <c r="F8191" s="250"/>
    </row>
    <row r="8192" spans="2:6" x14ac:dyDescent="0.35">
      <c r="B8192" s="84">
        <v>8147</v>
      </c>
      <c r="C8192" s="113">
        <v>49.534801434729886</v>
      </c>
      <c r="D8192" s="250"/>
      <c r="F8192" s="250"/>
    </row>
    <row r="8193" spans="2:6" x14ac:dyDescent="0.35">
      <c r="B8193" s="84">
        <v>8148</v>
      </c>
      <c r="C8193" s="113">
        <v>50.477673877689895</v>
      </c>
      <c r="D8193" s="250"/>
      <c r="F8193" s="250"/>
    </row>
    <row r="8194" spans="2:6" x14ac:dyDescent="0.35">
      <c r="B8194" s="84">
        <v>8149</v>
      </c>
      <c r="C8194" s="113">
        <v>50.281669597321446</v>
      </c>
      <c r="D8194" s="250"/>
      <c r="F8194" s="250"/>
    </row>
    <row r="8195" spans="2:6" x14ac:dyDescent="0.35">
      <c r="B8195" s="84">
        <v>8150</v>
      </c>
      <c r="C8195" s="113">
        <v>50.389305449846177</v>
      </c>
      <c r="D8195" s="250"/>
      <c r="F8195" s="250"/>
    </row>
    <row r="8196" spans="2:6" x14ac:dyDescent="0.35">
      <c r="B8196" s="84">
        <v>8151</v>
      </c>
      <c r="C8196" s="113">
        <v>50.619409512467747</v>
      </c>
      <c r="D8196" s="250"/>
      <c r="F8196" s="250"/>
    </row>
    <row r="8197" spans="2:6" x14ac:dyDescent="0.35">
      <c r="B8197" s="84">
        <v>8152</v>
      </c>
      <c r="C8197" s="113">
        <v>57.123483988795179</v>
      </c>
      <c r="D8197" s="250"/>
      <c r="F8197" s="250"/>
    </row>
    <row r="8198" spans="2:6" x14ac:dyDescent="0.35">
      <c r="B8198" s="84">
        <v>8153</v>
      </c>
      <c r="C8198" s="113">
        <v>76.669970001415052</v>
      </c>
      <c r="D8198" s="250"/>
      <c r="F8198" s="250"/>
    </row>
    <row r="8199" spans="2:6" x14ac:dyDescent="0.35">
      <c r="B8199" s="84">
        <v>8154</v>
      </c>
      <c r="C8199" s="113">
        <v>100.02129344770215</v>
      </c>
      <c r="D8199" s="250"/>
      <c r="F8199" s="250"/>
    </row>
    <row r="8200" spans="2:6" x14ac:dyDescent="0.35">
      <c r="B8200" s="84">
        <v>8155</v>
      </c>
      <c r="C8200" s="113">
        <v>100.11623377579176</v>
      </c>
      <c r="D8200" s="250"/>
      <c r="F8200" s="250"/>
    </row>
    <row r="8201" spans="2:6" x14ac:dyDescent="0.35">
      <c r="B8201" s="84">
        <v>8156</v>
      </c>
      <c r="C8201" s="113">
        <v>83.244567769932388</v>
      </c>
      <c r="D8201" s="250"/>
      <c r="F8201" s="250"/>
    </row>
    <row r="8202" spans="2:6" x14ac:dyDescent="0.35">
      <c r="B8202" s="84">
        <v>8157</v>
      </c>
      <c r="C8202" s="113">
        <v>78.156715725550555</v>
      </c>
      <c r="D8202" s="250"/>
      <c r="F8202" s="250"/>
    </row>
    <row r="8203" spans="2:6" x14ac:dyDescent="0.35">
      <c r="B8203" s="84">
        <v>8158</v>
      </c>
      <c r="C8203" s="113">
        <v>72.605610091535851</v>
      </c>
      <c r="D8203" s="250"/>
      <c r="F8203" s="250"/>
    </row>
    <row r="8204" spans="2:6" x14ac:dyDescent="0.35">
      <c r="B8204" s="84">
        <v>8159</v>
      </c>
      <c r="C8204" s="113">
        <v>67.655975299691647</v>
      </c>
      <c r="D8204" s="250"/>
      <c r="F8204" s="250"/>
    </row>
    <row r="8205" spans="2:6" x14ac:dyDescent="0.35">
      <c r="B8205" s="84">
        <v>8160</v>
      </c>
      <c r="C8205" s="113">
        <v>60.55212818856333</v>
      </c>
      <c r="D8205" s="250"/>
      <c r="F8205" s="250"/>
    </row>
    <row r="8206" spans="2:6" x14ac:dyDescent="0.35">
      <c r="B8206" s="84">
        <v>8161</v>
      </c>
      <c r="C8206" s="113">
        <v>58.57749790827696</v>
      </c>
      <c r="D8206" s="250"/>
      <c r="F8206" s="250"/>
    </row>
    <row r="8207" spans="2:6" x14ac:dyDescent="0.35">
      <c r="B8207" s="84">
        <v>8162</v>
      </c>
      <c r="C8207" s="113">
        <v>53.490746612068023</v>
      </c>
      <c r="D8207" s="250"/>
      <c r="F8207" s="250"/>
    </row>
    <row r="8208" spans="2:6" x14ac:dyDescent="0.35">
      <c r="B8208" s="84">
        <v>8163</v>
      </c>
      <c r="C8208" s="113">
        <v>52.830255857635642</v>
      </c>
      <c r="D8208" s="250"/>
      <c r="F8208" s="250"/>
    </row>
    <row r="8209" spans="2:6" x14ac:dyDescent="0.35">
      <c r="B8209" s="84">
        <v>8164</v>
      </c>
      <c r="C8209" s="113">
        <v>57.462450090064543</v>
      </c>
      <c r="D8209" s="250"/>
      <c r="F8209" s="250"/>
    </row>
    <row r="8210" spans="2:6" x14ac:dyDescent="0.35">
      <c r="B8210" s="84">
        <v>8165</v>
      </c>
      <c r="C8210" s="113">
        <v>63.071267403833488</v>
      </c>
      <c r="D8210" s="250"/>
      <c r="F8210" s="250"/>
    </row>
    <row r="8211" spans="2:6" x14ac:dyDescent="0.35">
      <c r="B8211" s="84">
        <v>8166</v>
      </c>
      <c r="C8211" s="113">
        <v>71.847435856982756</v>
      </c>
      <c r="D8211" s="250"/>
      <c r="F8211" s="250"/>
    </row>
    <row r="8212" spans="2:6" x14ac:dyDescent="0.35">
      <c r="B8212" s="84">
        <v>8167</v>
      </c>
      <c r="C8212" s="113">
        <v>87.175365596762774</v>
      </c>
      <c r="D8212" s="250"/>
      <c r="F8212" s="250"/>
    </row>
    <row r="8213" spans="2:6" x14ac:dyDescent="0.35">
      <c r="B8213" s="84">
        <v>8168</v>
      </c>
      <c r="C8213" s="113">
        <v>89.961750053074056</v>
      </c>
      <c r="D8213" s="250"/>
      <c r="F8213" s="250"/>
    </row>
    <row r="8214" spans="2:6" x14ac:dyDescent="0.35">
      <c r="B8214" s="84">
        <v>8169</v>
      </c>
      <c r="C8214" s="113">
        <v>74.738902415231451</v>
      </c>
      <c r="D8214" s="250"/>
      <c r="F8214" s="250"/>
    </row>
    <row r="8215" spans="2:6" x14ac:dyDescent="0.35">
      <c r="B8215" s="84">
        <v>8170</v>
      </c>
      <c r="C8215" s="113">
        <v>64.843388466538286</v>
      </c>
      <c r="D8215" s="250"/>
      <c r="F8215" s="250"/>
    </row>
    <row r="8216" spans="2:6" x14ac:dyDescent="0.35">
      <c r="B8216" s="84">
        <v>8171</v>
      </c>
      <c r="C8216" s="113">
        <v>56.864490036944694</v>
      </c>
      <c r="D8216" s="250"/>
      <c r="F8216" s="250"/>
    </row>
    <row r="8217" spans="2:6" x14ac:dyDescent="0.35">
      <c r="B8217" s="84">
        <v>8172</v>
      </c>
      <c r="C8217" s="113">
        <v>60.094340709044822</v>
      </c>
      <c r="D8217" s="250"/>
      <c r="F8217" s="250"/>
    </row>
    <row r="8218" spans="2:6" x14ac:dyDescent="0.35">
      <c r="B8218" s="84">
        <v>8173</v>
      </c>
      <c r="C8218" s="113">
        <v>57.772405584191567</v>
      </c>
      <c r="D8218" s="250"/>
      <c r="F8218" s="250"/>
    </row>
    <row r="8219" spans="2:6" x14ac:dyDescent="0.35">
      <c r="B8219" s="84">
        <v>8174</v>
      </c>
      <c r="C8219" s="113">
        <v>57.888752811487237</v>
      </c>
      <c r="D8219" s="250"/>
      <c r="F8219" s="250"/>
    </row>
    <row r="8220" spans="2:6" x14ac:dyDescent="0.35">
      <c r="B8220" s="84">
        <v>8175</v>
      </c>
      <c r="C8220" s="113">
        <v>57.083235988002535</v>
      </c>
      <c r="D8220" s="250"/>
      <c r="F8220" s="250"/>
    </row>
    <row r="8221" spans="2:6" x14ac:dyDescent="0.35">
      <c r="B8221" s="84">
        <v>8176</v>
      </c>
      <c r="C8221" s="113">
        <v>66.029669453984312</v>
      </c>
      <c r="D8221" s="250"/>
      <c r="F8221" s="250"/>
    </row>
    <row r="8222" spans="2:6" x14ac:dyDescent="0.35">
      <c r="B8222" s="84">
        <v>8177</v>
      </c>
      <c r="C8222" s="113">
        <v>90.607301873133551</v>
      </c>
      <c r="D8222" s="250"/>
      <c r="F8222" s="250"/>
    </row>
    <row r="8223" spans="2:6" x14ac:dyDescent="0.35">
      <c r="B8223" s="84">
        <v>8178</v>
      </c>
      <c r="C8223" s="113">
        <v>123.4541062600032</v>
      </c>
      <c r="D8223" s="250"/>
      <c r="F8223" s="250"/>
    </row>
    <row r="8224" spans="2:6" x14ac:dyDescent="0.35">
      <c r="B8224" s="84">
        <v>8179</v>
      </c>
      <c r="C8224" s="113">
        <v>125.31169571574296</v>
      </c>
      <c r="D8224" s="250"/>
      <c r="F8224" s="250"/>
    </row>
    <row r="8225" spans="2:6" x14ac:dyDescent="0.35">
      <c r="B8225" s="84">
        <v>8180</v>
      </c>
      <c r="C8225" s="113">
        <v>96.296243305859278</v>
      </c>
      <c r="D8225" s="250"/>
      <c r="F8225" s="250"/>
    </row>
    <row r="8226" spans="2:6" x14ac:dyDescent="0.35">
      <c r="B8226" s="84">
        <v>8181</v>
      </c>
      <c r="C8226" s="113">
        <v>86.646405654066413</v>
      </c>
      <c r="D8226" s="250"/>
      <c r="F8226" s="250"/>
    </row>
    <row r="8227" spans="2:6" x14ac:dyDescent="0.35">
      <c r="B8227" s="84">
        <v>8182</v>
      </c>
      <c r="C8227" s="113">
        <v>78.747553267428515</v>
      </c>
      <c r="D8227" s="250"/>
      <c r="F8227" s="250"/>
    </row>
    <row r="8228" spans="2:6" x14ac:dyDescent="0.35">
      <c r="B8228" s="84">
        <v>8183</v>
      </c>
      <c r="C8228" s="113">
        <v>75.114919238017592</v>
      </c>
      <c r="D8228" s="250"/>
      <c r="F8228" s="250"/>
    </row>
    <row r="8229" spans="2:6" x14ac:dyDescent="0.35">
      <c r="B8229" s="84">
        <v>8184</v>
      </c>
      <c r="C8229" s="113">
        <v>64.788169314844751</v>
      </c>
      <c r="D8229" s="250"/>
      <c r="F8229" s="250"/>
    </row>
    <row r="8230" spans="2:6" x14ac:dyDescent="0.35">
      <c r="B8230" s="84">
        <v>8185</v>
      </c>
      <c r="C8230" s="113">
        <v>55.063585955216965</v>
      </c>
      <c r="D8230" s="250"/>
      <c r="F8230" s="250"/>
    </row>
    <row r="8231" spans="2:6" x14ac:dyDescent="0.35">
      <c r="B8231" s="84">
        <v>8186</v>
      </c>
      <c r="C8231" s="113">
        <v>53.204199030167281</v>
      </c>
      <c r="D8231" s="250"/>
      <c r="F8231" s="250"/>
    </row>
    <row r="8232" spans="2:6" x14ac:dyDescent="0.35">
      <c r="B8232" s="84">
        <v>8187</v>
      </c>
      <c r="C8232" s="113">
        <v>52.490905426334166</v>
      </c>
      <c r="D8232" s="250"/>
      <c r="F8232" s="250"/>
    </row>
    <row r="8233" spans="2:6" x14ac:dyDescent="0.35">
      <c r="B8233" s="84">
        <v>8188</v>
      </c>
      <c r="C8233" s="113">
        <v>54.710544956032159</v>
      </c>
      <c r="D8233" s="250"/>
      <c r="F8233" s="250"/>
    </row>
    <row r="8234" spans="2:6" x14ac:dyDescent="0.35">
      <c r="B8234" s="84">
        <v>8189</v>
      </c>
      <c r="C8234" s="113">
        <v>58.514096450255259</v>
      </c>
      <c r="D8234" s="250"/>
      <c r="F8234" s="250"/>
    </row>
    <row r="8235" spans="2:6" x14ac:dyDescent="0.35">
      <c r="B8235" s="84">
        <v>8190</v>
      </c>
      <c r="C8235" s="113">
        <v>69.88443020633629</v>
      </c>
      <c r="D8235" s="250"/>
      <c r="F8235" s="250"/>
    </row>
    <row r="8236" spans="2:6" x14ac:dyDescent="0.35">
      <c r="B8236" s="84">
        <v>8191</v>
      </c>
      <c r="C8236" s="113">
        <v>90.547598636199652</v>
      </c>
      <c r="D8236" s="250"/>
      <c r="F8236" s="250"/>
    </row>
    <row r="8237" spans="2:6" x14ac:dyDescent="0.35">
      <c r="B8237" s="84">
        <v>8192</v>
      </c>
      <c r="C8237" s="113">
        <v>91.84623800945495</v>
      </c>
      <c r="D8237" s="250"/>
      <c r="F8237" s="250"/>
    </row>
    <row r="8238" spans="2:6" x14ac:dyDescent="0.35">
      <c r="B8238" s="84">
        <v>8193</v>
      </c>
      <c r="C8238" s="113">
        <v>71.751945335664985</v>
      </c>
      <c r="D8238" s="250"/>
      <c r="F8238" s="250"/>
    </row>
    <row r="8239" spans="2:6" x14ac:dyDescent="0.35">
      <c r="B8239" s="84">
        <v>8194</v>
      </c>
      <c r="C8239" s="113">
        <v>62.378215393455768</v>
      </c>
      <c r="D8239" s="250"/>
      <c r="F8239" s="250"/>
    </row>
    <row r="8240" spans="2:6" x14ac:dyDescent="0.35">
      <c r="B8240" s="84">
        <v>8195</v>
      </c>
      <c r="C8240" s="113">
        <v>56.559566486901637</v>
      </c>
      <c r="D8240" s="250"/>
      <c r="F8240" s="250"/>
    </row>
    <row r="8241" spans="2:6" x14ac:dyDescent="0.35">
      <c r="B8241" s="84">
        <v>8196</v>
      </c>
      <c r="C8241" s="113">
        <v>57.129588416369984</v>
      </c>
      <c r="D8241" s="250"/>
      <c r="F8241" s="250"/>
    </row>
    <row r="8242" spans="2:6" x14ac:dyDescent="0.35">
      <c r="B8242" s="84">
        <v>8197</v>
      </c>
      <c r="C8242" s="113">
        <v>56.959636158616824</v>
      </c>
      <c r="D8242" s="250"/>
      <c r="F8242" s="250"/>
    </row>
    <row r="8243" spans="2:6" x14ac:dyDescent="0.35">
      <c r="B8243" s="84">
        <v>8198</v>
      </c>
      <c r="C8243" s="113">
        <v>56.562885746284586</v>
      </c>
      <c r="D8243" s="250"/>
      <c r="F8243" s="250"/>
    </row>
    <row r="8244" spans="2:6" x14ac:dyDescent="0.35">
      <c r="B8244" s="84">
        <v>8199</v>
      </c>
      <c r="C8244" s="113">
        <v>58.437770928978601</v>
      </c>
      <c r="D8244" s="250"/>
      <c r="F8244" s="250"/>
    </row>
    <row r="8245" spans="2:6" x14ac:dyDescent="0.35">
      <c r="B8245" s="84">
        <v>8200</v>
      </c>
      <c r="C8245" s="113">
        <v>67.374410138717124</v>
      </c>
      <c r="D8245" s="250"/>
      <c r="F8245" s="250"/>
    </row>
    <row r="8246" spans="2:6" x14ac:dyDescent="0.35">
      <c r="B8246" s="84">
        <v>8201</v>
      </c>
      <c r="C8246" s="113">
        <v>87.132649651567306</v>
      </c>
      <c r="D8246" s="250"/>
      <c r="F8246" s="250"/>
    </row>
    <row r="8247" spans="2:6" x14ac:dyDescent="0.35">
      <c r="B8247" s="84">
        <v>8202</v>
      </c>
      <c r="C8247" s="113">
        <v>115.18147619511454</v>
      </c>
      <c r="D8247" s="250"/>
      <c r="F8247" s="250"/>
    </row>
    <row r="8248" spans="2:6" x14ac:dyDescent="0.35">
      <c r="B8248" s="84">
        <v>8203</v>
      </c>
      <c r="C8248" s="113">
        <v>102.93833216704753</v>
      </c>
      <c r="D8248" s="250"/>
      <c r="F8248" s="250"/>
    </row>
    <row r="8249" spans="2:6" x14ac:dyDescent="0.35">
      <c r="B8249" s="84">
        <v>8204</v>
      </c>
      <c r="C8249" s="113">
        <v>88.605726773843315</v>
      </c>
      <c r="D8249" s="250"/>
      <c r="F8249" s="250"/>
    </row>
    <row r="8250" spans="2:6" x14ac:dyDescent="0.35">
      <c r="B8250" s="84">
        <v>8205</v>
      </c>
      <c r="C8250" s="113">
        <v>83.888501352878123</v>
      </c>
      <c r="D8250" s="250"/>
      <c r="F8250" s="250"/>
    </row>
    <row r="8251" spans="2:6" x14ac:dyDescent="0.35">
      <c r="B8251" s="84">
        <v>8206</v>
      </c>
      <c r="C8251" s="113">
        <v>75.873042098715146</v>
      </c>
      <c r="D8251" s="250"/>
      <c r="F8251" s="250"/>
    </row>
    <row r="8252" spans="2:6" x14ac:dyDescent="0.35">
      <c r="B8252" s="84">
        <v>8207</v>
      </c>
      <c r="C8252" s="113">
        <v>70.441125835876775</v>
      </c>
      <c r="D8252" s="250"/>
      <c r="F8252" s="250"/>
    </row>
    <row r="8253" spans="2:6" x14ac:dyDescent="0.35">
      <c r="B8253" s="84">
        <v>8208</v>
      </c>
      <c r="C8253" s="113">
        <v>61.825888701073431</v>
      </c>
      <c r="D8253" s="250"/>
      <c r="F8253" s="250"/>
    </row>
    <row r="8254" spans="2:6" x14ac:dyDescent="0.35">
      <c r="B8254" s="84">
        <v>8209</v>
      </c>
      <c r="C8254" s="113">
        <v>58.960346570079693</v>
      </c>
      <c r="D8254" s="250"/>
      <c r="F8254" s="250"/>
    </row>
    <row r="8255" spans="2:6" x14ac:dyDescent="0.35">
      <c r="B8255" s="84">
        <v>8210</v>
      </c>
      <c r="C8255" s="113">
        <v>57.862818902946309</v>
      </c>
      <c r="D8255" s="250"/>
      <c r="F8255" s="250"/>
    </row>
    <row r="8256" spans="2:6" x14ac:dyDescent="0.35">
      <c r="B8256" s="84">
        <v>8211</v>
      </c>
      <c r="C8256" s="113">
        <v>53.038772322954962</v>
      </c>
      <c r="D8256" s="250"/>
      <c r="F8256" s="250"/>
    </row>
    <row r="8257" spans="2:6" x14ac:dyDescent="0.35">
      <c r="B8257" s="84">
        <v>8212</v>
      </c>
      <c r="C8257" s="113">
        <v>58.312499182750592</v>
      </c>
      <c r="D8257" s="250"/>
      <c r="F8257" s="250"/>
    </row>
    <row r="8258" spans="2:6" x14ac:dyDescent="0.35">
      <c r="B8258" s="84">
        <v>8213</v>
      </c>
      <c r="C8258" s="113">
        <v>60.121634688959944</v>
      </c>
      <c r="D8258" s="250"/>
      <c r="F8258" s="250"/>
    </row>
    <row r="8259" spans="2:6" x14ac:dyDescent="0.35">
      <c r="B8259" s="84">
        <v>8214</v>
      </c>
      <c r="C8259" s="113">
        <v>72.322193943430804</v>
      </c>
      <c r="D8259" s="250"/>
      <c r="F8259" s="250"/>
    </row>
    <row r="8260" spans="2:6" x14ac:dyDescent="0.35">
      <c r="B8260" s="84">
        <v>8215</v>
      </c>
      <c r="C8260" s="113">
        <v>95.133741309676239</v>
      </c>
      <c r="D8260" s="250"/>
      <c r="F8260" s="250"/>
    </row>
    <row r="8261" spans="2:6" x14ac:dyDescent="0.35">
      <c r="B8261" s="84">
        <v>8216</v>
      </c>
      <c r="C8261" s="113">
        <v>95.68200752230608</v>
      </c>
      <c r="D8261" s="250"/>
      <c r="F8261" s="250"/>
    </row>
    <row r="8262" spans="2:6" x14ac:dyDescent="0.35">
      <c r="B8262" s="84">
        <v>8217</v>
      </c>
      <c r="C8262" s="113">
        <v>66.635614882185422</v>
      </c>
      <c r="D8262" s="250"/>
      <c r="F8262" s="250"/>
    </row>
    <row r="8263" spans="2:6" x14ac:dyDescent="0.35">
      <c r="B8263" s="84">
        <v>8218</v>
      </c>
      <c r="C8263" s="113">
        <v>62.797886295162485</v>
      </c>
      <c r="D8263" s="250"/>
      <c r="F8263" s="250"/>
    </row>
    <row r="8264" spans="2:6" x14ac:dyDescent="0.35">
      <c r="B8264" s="84">
        <v>8219</v>
      </c>
      <c r="C8264" s="113">
        <v>58.135019891060594</v>
      </c>
      <c r="D8264" s="250"/>
      <c r="F8264" s="250"/>
    </row>
    <row r="8265" spans="2:6" x14ac:dyDescent="0.35">
      <c r="B8265" s="84">
        <v>8220</v>
      </c>
      <c r="C8265" s="113">
        <v>60.547083651472036</v>
      </c>
      <c r="D8265" s="250"/>
      <c r="F8265" s="250"/>
    </row>
    <row r="8266" spans="2:6" x14ac:dyDescent="0.35">
      <c r="B8266" s="84">
        <v>8221</v>
      </c>
      <c r="C8266" s="113">
        <v>58.084677722219723</v>
      </c>
      <c r="D8266" s="250"/>
      <c r="F8266" s="250"/>
    </row>
    <row r="8267" spans="2:6" x14ac:dyDescent="0.35">
      <c r="B8267" s="84">
        <v>8222</v>
      </c>
      <c r="C8267" s="113">
        <v>53.619738631530254</v>
      </c>
      <c r="D8267" s="250"/>
      <c r="F8267" s="250"/>
    </row>
    <row r="8268" spans="2:6" x14ac:dyDescent="0.35">
      <c r="B8268" s="84">
        <v>8223</v>
      </c>
      <c r="C8268" s="113">
        <v>55.826614355585129</v>
      </c>
      <c r="D8268" s="250"/>
      <c r="F8268" s="250"/>
    </row>
    <row r="8269" spans="2:6" x14ac:dyDescent="0.35">
      <c r="B8269" s="84">
        <v>8224</v>
      </c>
      <c r="C8269" s="113">
        <v>66.260616009622936</v>
      </c>
      <c r="D8269" s="250"/>
      <c r="F8269" s="250"/>
    </row>
    <row r="8270" spans="2:6" x14ac:dyDescent="0.35">
      <c r="B8270" s="84">
        <v>8225</v>
      </c>
      <c r="C8270" s="113">
        <v>91.909690217037294</v>
      </c>
      <c r="D8270" s="250"/>
      <c r="F8270" s="250"/>
    </row>
    <row r="8271" spans="2:6" x14ac:dyDescent="0.35">
      <c r="B8271" s="84">
        <v>8226</v>
      </c>
      <c r="C8271" s="113">
        <v>122.70086916332698</v>
      </c>
      <c r="D8271" s="250"/>
      <c r="F8271" s="250"/>
    </row>
    <row r="8272" spans="2:6" x14ac:dyDescent="0.35">
      <c r="B8272" s="84">
        <v>8227</v>
      </c>
      <c r="C8272" s="113">
        <v>105.04624031353208</v>
      </c>
      <c r="D8272" s="250"/>
      <c r="F8272" s="250"/>
    </row>
    <row r="8273" spans="2:6" x14ac:dyDescent="0.35">
      <c r="B8273" s="84">
        <v>8228</v>
      </c>
      <c r="C8273" s="113">
        <v>97.993194688271174</v>
      </c>
      <c r="D8273" s="250"/>
      <c r="F8273" s="250"/>
    </row>
    <row r="8274" spans="2:6" x14ac:dyDescent="0.35">
      <c r="B8274" s="84">
        <v>8229</v>
      </c>
      <c r="C8274" s="113">
        <v>87.128922379110548</v>
      </c>
      <c r="D8274" s="250"/>
      <c r="F8274" s="250"/>
    </row>
    <row r="8275" spans="2:6" x14ac:dyDescent="0.35">
      <c r="B8275" s="84">
        <v>8230</v>
      </c>
      <c r="C8275" s="113">
        <v>75.866200893198595</v>
      </c>
      <c r="D8275" s="250"/>
      <c r="F8275" s="250"/>
    </row>
    <row r="8276" spans="2:6" x14ac:dyDescent="0.35">
      <c r="B8276" s="84">
        <v>8231</v>
      </c>
      <c r="C8276" s="113">
        <v>70.956537154173006</v>
      </c>
      <c r="D8276" s="250"/>
      <c r="F8276" s="250"/>
    </row>
    <row r="8277" spans="2:6" x14ac:dyDescent="0.35">
      <c r="B8277" s="84">
        <v>8232</v>
      </c>
      <c r="C8277" s="113">
        <v>63.909709348620815</v>
      </c>
      <c r="D8277" s="250"/>
      <c r="F8277" s="250"/>
    </row>
    <row r="8278" spans="2:6" x14ac:dyDescent="0.35">
      <c r="B8278" s="84">
        <v>8233</v>
      </c>
      <c r="C8278" s="113">
        <v>54.259461441457205</v>
      </c>
      <c r="D8278" s="250"/>
      <c r="F8278" s="250"/>
    </row>
    <row r="8279" spans="2:6" x14ac:dyDescent="0.35">
      <c r="B8279" s="84">
        <v>8234</v>
      </c>
      <c r="C8279" s="113">
        <v>54.000436576030367</v>
      </c>
      <c r="D8279" s="250"/>
      <c r="F8279" s="250"/>
    </row>
    <row r="8280" spans="2:6" x14ac:dyDescent="0.35">
      <c r="B8280" s="84">
        <v>8235</v>
      </c>
      <c r="C8280" s="113">
        <v>53.630813889837157</v>
      </c>
      <c r="D8280" s="250"/>
      <c r="F8280" s="250"/>
    </row>
    <row r="8281" spans="2:6" x14ac:dyDescent="0.35">
      <c r="B8281" s="84">
        <v>8236</v>
      </c>
      <c r="C8281" s="113">
        <v>54.258572493509533</v>
      </c>
      <c r="D8281" s="250"/>
      <c r="F8281" s="250"/>
    </row>
    <row r="8282" spans="2:6" x14ac:dyDescent="0.35">
      <c r="B8282" s="84">
        <v>8237</v>
      </c>
      <c r="C8282" s="113">
        <v>54.195209327730282</v>
      </c>
      <c r="D8282" s="250"/>
      <c r="F8282" s="250"/>
    </row>
    <row r="8283" spans="2:6" x14ac:dyDescent="0.35">
      <c r="B8283" s="84">
        <v>8238</v>
      </c>
      <c r="C8283" s="113">
        <v>61.381678731165458</v>
      </c>
      <c r="D8283" s="250"/>
      <c r="F8283" s="250"/>
    </row>
    <row r="8284" spans="2:6" x14ac:dyDescent="0.35">
      <c r="B8284" s="84">
        <v>8239</v>
      </c>
      <c r="C8284" s="113">
        <v>87.097294480796762</v>
      </c>
      <c r="D8284" s="250"/>
      <c r="F8284" s="250"/>
    </row>
    <row r="8285" spans="2:6" x14ac:dyDescent="0.35">
      <c r="B8285" s="84">
        <v>8240</v>
      </c>
      <c r="C8285" s="113">
        <v>92.213484065415713</v>
      </c>
      <c r="D8285" s="250"/>
      <c r="F8285" s="250"/>
    </row>
    <row r="8286" spans="2:6" x14ac:dyDescent="0.35">
      <c r="B8286" s="84">
        <v>8241</v>
      </c>
      <c r="C8286" s="113">
        <v>63.522331013008127</v>
      </c>
      <c r="D8286" s="250"/>
      <c r="F8286" s="250"/>
    </row>
    <row r="8287" spans="2:6" x14ac:dyDescent="0.35">
      <c r="B8287" s="84">
        <v>8242</v>
      </c>
      <c r="C8287" s="113">
        <v>54.683004840039459</v>
      </c>
      <c r="D8287" s="250"/>
      <c r="F8287" s="250"/>
    </row>
    <row r="8288" spans="2:6" x14ac:dyDescent="0.35">
      <c r="B8288" s="84">
        <v>8243</v>
      </c>
      <c r="C8288" s="113">
        <v>51.321845841572298</v>
      </c>
      <c r="D8288" s="250"/>
      <c r="F8288" s="250"/>
    </row>
    <row r="8289" spans="2:6" x14ac:dyDescent="0.35">
      <c r="B8289" s="84">
        <v>8244</v>
      </c>
      <c r="C8289" s="113">
        <v>51.67027996613659</v>
      </c>
      <c r="D8289" s="250"/>
      <c r="F8289" s="250"/>
    </row>
    <row r="8290" spans="2:6" x14ac:dyDescent="0.35">
      <c r="B8290" s="84">
        <v>8245</v>
      </c>
      <c r="C8290" s="113">
        <v>50.178217514304784</v>
      </c>
      <c r="D8290" s="250"/>
      <c r="F8290" s="250"/>
    </row>
    <row r="8291" spans="2:6" x14ac:dyDescent="0.35">
      <c r="B8291" s="84">
        <v>8246</v>
      </c>
      <c r="C8291" s="113">
        <v>50.637252386487638</v>
      </c>
      <c r="D8291" s="250"/>
      <c r="F8291" s="250"/>
    </row>
    <row r="8292" spans="2:6" x14ac:dyDescent="0.35">
      <c r="B8292" s="84">
        <v>8247</v>
      </c>
      <c r="C8292" s="113">
        <v>54.032791930315902</v>
      </c>
      <c r="D8292" s="250"/>
      <c r="F8292" s="250"/>
    </row>
    <row r="8293" spans="2:6" x14ac:dyDescent="0.35">
      <c r="B8293" s="84">
        <v>8248</v>
      </c>
      <c r="C8293" s="113">
        <v>62.343644492095692</v>
      </c>
      <c r="D8293" s="250"/>
      <c r="F8293" s="250"/>
    </row>
    <row r="8294" spans="2:6" x14ac:dyDescent="0.35">
      <c r="B8294" s="84">
        <v>8249</v>
      </c>
      <c r="C8294" s="113">
        <v>77.546692736983871</v>
      </c>
      <c r="D8294" s="250"/>
      <c r="F8294" s="250"/>
    </row>
    <row r="8295" spans="2:6" x14ac:dyDescent="0.35">
      <c r="B8295" s="84">
        <v>8250</v>
      </c>
      <c r="C8295" s="113">
        <v>110.26836563026723</v>
      </c>
      <c r="D8295" s="250"/>
      <c r="F8295" s="250"/>
    </row>
    <row r="8296" spans="2:6" x14ac:dyDescent="0.35">
      <c r="B8296" s="84">
        <v>8251</v>
      </c>
      <c r="C8296" s="113">
        <v>93.502247324620953</v>
      </c>
      <c r="D8296" s="250"/>
      <c r="F8296" s="250"/>
    </row>
    <row r="8297" spans="2:6" x14ac:dyDescent="0.35">
      <c r="B8297" s="84">
        <v>8252</v>
      </c>
      <c r="C8297" s="113">
        <v>85.01435949144647</v>
      </c>
      <c r="D8297" s="250"/>
      <c r="F8297" s="250"/>
    </row>
    <row r="8298" spans="2:6" x14ac:dyDescent="0.35">
      <c r="B8298" s="84">
        <v>8253</v>
      </c>
      <c r="C8298" s="113">
        <v>76.420405836716782</v>
      </c>
      <c r="D8298" s="250"/>
      <c r="F8298" s="250"/>
    </row>
    <row r="8299" spans="2:6" x14ac:dyDescent="0.35">
      <c r="B8299" s="84">
        <v>8254</v>
      </c>
      <c r="C8299" s="113">
        <v>69.77408350058694</v>
      </c>
      <c r="D8299" s="250"/>
      <c r="F8299" s="250"/>
    </row>
    <row r="8300" spans="2:6" x14ac:dyDescent="0.35">
      <c r="B8300" s="84">
        <v>8255</v>
      </c>
      <c r="C8300" s="113">
        <v>64.094107868143581</v>
      </c>
      <c r="D8300" s="250"/>
      <c r="F8300" s="250"/>
    </row>
    <row r="8301" spans="2:6" x14ac:dyDescent="0.35">
      <c r="B8301" s="84">
        <v>8256</v>
      </c>
      <c r="C8301" s="113">
        <v>58.530936448431859</v>
      </c>
      <c r="D8301" s="250"/>
      <c r="F8301" s="250"/>
    </row>
    <row r="8302" spans="2:6" x14ac:dyDescent="0.35">
      <c r="B8302" s="84">
        <v>8257</v>
      </c>
      <c r="C8302" s="113">
        <v>57.697932109236952</v>
      </c>
      <c r="D8302" s="250"/>
      <c r="F8302" s="250"/>
    </row>
    <row r="8303" spans="2:6" x14ac:dyDescent="0.35">
      <c r="B8303" s="84">
        <v>8258</v>
      </c>
      <c r="C8303" s="113">
        <v>57.809517210652729</v>
      </c>
      <c r="D8303" s="250"/>
      <c r="F8303" s="250"/>
    </row>
    <row r="8304" spans="2:6" x14ac:dyDescent="0.35">
      <c r="B8304" s="84">
        <v>8259</v>
      </c>
      <c r="C8304" s="113">
        <v>56.466638323282574</v>
      </c>
      <c r="D8304" s="250"/>
      <c r="F8304" s="250"/>
    </row>
    <row r="8305" spans="2:6" x14ac:dyDescent="0.35">
      <c r="B8305" s="84">
        <v>8260</v>
      </c>
      <c r="C8305" s="113">
        <v>56.275460285741971</v>
      </c>
      <c r="D8305" s="250"/>
      <c r="F8305" s="250"/>
    </row>
    <row r="8306" spans="2:6" x14ac:dyDescent="0.35">
      <c r="B8306" s="84">
        <v>8261</v>
      </c>
      <c r="C8306" s="113">
        <v>58.722777126213735</v>
      </c>
      <c r="D8306" s="250"/>
      <c r="F8306" s="250"/>
    </row>
    <row r="8307" spans="2:6" x14ac:dyDescent="0.35">
      <c r="B8307" s="84">
        <v>8262</v>
      </c>
      <c r="C8307" s="113">
        <v>62.121886069312836</v>
      </c>
      <c r="D8307" s="250"/>
      <c r="F8307" s="250"/>
    </row>
    <row r="8308" spans="2:6" x14ac:dyDescent="0.35">
      <c r="B8308" s="84">
        <v>8263</v>
      </c>
      <c r="C8308" s="113">
        <v>80.66192074439266</v>
      </c>
      <c r="D8308" s="250"/>
      <c r="F8308" s="250"/>
    </row>
    <row r="8309" spans="2:6" x14ac:dyDescent="0.35">
      <c r="B8309" s="84">
        <v>8264</v>
      </c>
      <c r="C8309" s="113">
        <v>82.495376854948759</v>
      </c>
      <c r="D8309" s="250"/>
      <c r="F8309" s="250"/>
    </row>
    <row r="8310" spans="2:6" x14ac:dyDescent="0.35">
      <c r="B8310" s="84">
        <v>8265</v>
      </c>
      <c r="C8310" s="113">
        <v>67.707388370823523</v>
      </c>
      <c r="D8310" s="250"/>
      <c r="F8310" s="250"/>
    </row>
    <row r="8311" spans="2:6" x14ac:dyDescent="0.35">
      <c r="B8311" s="84">
        <v>8266</v>
      </c>
      <c r="C8311" s="113">
        <v>62.538746337345479</v>
      </c>
      <c r="D8311" s="250"/>
      <c r="F8311" s="250"/>
    </row>
    <row r="8312" spans="2:6" x14ac:dyDescent="0.35">
      <c r="B8312" s="84">
        <v>8267</v>
      </c>
      <c r="C8312" s="113">
        <v>57.410506865826378</v>
      </c>
      <c r="D8312" s="250"/>
      <c r="F8312" s="250"/>
    </row>
    <row r="8313" spans="2:6" x14ac:dyDescent="0.35">
      <c r="B8313" s="84">
        <v>8268</v>
      </c>
      <c r="C8313" s="113">
        <v>58.011988615292225</v>
      </c>
      <c r="D8313" s="250"/>
      <c r="F8313" s="250"/>
    </row>
    <row r="8314" spans="2:6" x14ac:dyDescent="0.35">
      <c r="B8314" s="84">
        <v>8269</v>
      </c>
      <c r="C8314" s="113">
        <v>57.621098495952623</v>
      </c>
      <c r="D8314" s="250"/>
      <c r="F8314" s="250"/>
    </row>
    <row r="8315" spans="2:6" x14ac:dyDescent="0.35">
      <c r="B8315" s="84">
        <v>8270</v>
      </c>
      <c r="C8315" s="113">
        <v>59.313829141640035</v>
      </c>
      <c r="D8315" s="250"/>
      <c r="F8315" s="250"/>
    </row>
    <row r="8316" spans="2:6" x14ac:dyDescent="0.35">
      <c r="B8316" s="84">
        <v>8271</v>
      </c>
      <c r="C8316" s="113">
        <v>58.805964776497895</v>
      </c>
      <c r="D8316" s="250"/>
      <c r="F8316" s="250"/>
    </row>
    <row r="8317" spans="2:6" x14ac:dyDescent="0.35">
      <c r="B8317" s="84">
        <v>8272</v>
      </c>
      <c r="C8317" s="113">
        <v>62.337670178422542</v>
      </c>
      <c r="D8317" s="250"/>
      <c r="F8317" s="250"/>
    </row>
    <row r="8318" spans="2:6" x14ac:dyDescent="0.35">
      <c r="B8318" s="84">
        <v>8273</v>
      </c>
      <c r="C8318" s="113">
        <v>78.490482408010209</v>
      </c>
      <c r="D8318" s="250"/>
      <c r="F8318" s="250"/>
    </row>
    <row r="8319" spans="2:6" x14ac:dyDescent="0.35">
      <c r="B8319" s="84">
        <v>8274</v>
      </c>
      <c r="C8319" s="113">
        <v>100.42565853887137</v>
      </c>
      <c r="D8319" s="250"/>
      <c r="F8319" s="250"/>
    </row>
    <row r="8320" spans="2:6" x14ac:dyDescent="0.35">
      <c r="B8320" s="84">
        <v>8275</v>
      </c>
      <c r="C8320" s="113">
        <v>89.957302236039297</v>
      </c>
      <c r="D8320" s="250"/>
      <c r="F8320" s="250"/>
    </row>
    <row r="8321" spans="2:6" x14ac:dyDescent="0.35">
      <c r="B8321" s="84">
        <v>8276</v>
      </c>
      <c r="C8321" s="113">
        <v>81.446150020383357</v>
      </c>
      <c r="D8321" s="250"/>
      <c r="F8321" s="250"/>
    </row>
    <row r="8322" spans="2:6" x14ac:dyDescent="0.35">
      <c r="B8322" s="84">
        <v>8277</v>
      </c>
      <c r="C8322" s="113">
        <v>78.761855813709374</v>
      </c>
      <c r="D8322" s="250"/>
      <c r="F8322" s="250"/>
    </row>
    <row r="8323" spans="2:6" x14ac:dyDescent="0.35">
      <c r="B8323" s="84">
        <v>8278</v>
      </c>
      <c r="C8323" s="113">
        <v>72.630640827669239</v>
      </c>
      <c r="D8323" s="250"/>
      <c r="F8323" s="250"/>
    </row>
    <row r="8324" spans="2:6" x14ac:dyDescent="0.35">
      <c r="B8324" s="84">
        <v>8279</v>
      </c>
      <c r="C8324" s="113">
        <v>68.288126696468694</v>
      </c>
      <c r="D8324" s="250"/>
      <c r="F8324" s="250"/>
    </row>
    <row r="8325" spans="2:6" x14ac:dyDescent="0.35">
      <c r="B8325" s="84">
        <v>8280</v>
      </c>
      <c r="C8325" s="113">
        <v>63.351422821118568</v>
      </c>
      <c r="D8325" s="250"/>
      <c r="F8325" s="250"/>
    </row>
    <row r="8326" spans="2:6" x14ac:dyDescent="0.35">
      <c r="B8326" s="84">
        <v>8281</v>
      </c>
      <c r="C8326" s="113">
        <v>58.485301084558351</v>
      </c>
      <c r="D8326" s="250"/>
      <c r="F8326" s="250"/>
    </row>
    <row r="8327" spans="2:6" x14ac:dyDescent="0.35">
      <c r="B8327" s="84">
        <v>8282</v>
      </c>
      <c r="C8327" s="113">
        <v>56.436589550697718</v>
      </c>
      <c r="D8327" s="250"/>
      <c r="F8327" s="250"/>
    </row>
    <row r="8328" spans="2:6" x14ac:dyDescent="0.35">
      <c r="B8328" s="84">
        <v>8283</v>
      </c>
      <c r="C8328" s="113">
        <v>58.667185631187351</v>
      </c>
      <c r="D8328" s="250"/>
      <c r="F8328" s="250"/>
    </row>
    <row r="8329" spans="2:6" x14ac:dyDescent="0.35">
      <c r="B8329" s="84">
        <v>8284</v>
      </c>
      <c r="C8329" s="113">
        <v>58.735105476886794</v>
      </c>
      <c r="D8329" s="250"/>
      <c r="F8329" s="250"/>
    </row>
    <row r="8330" spans="2:6" x14ac:dyDescent="0.35">
      <c r="B8330" s="84">
        <v>8285</v>
      </c>
      <c r="C8330" s="113">
        <v>59.906551939703732</v>
      </c>
      <c r="D8330" s="250"/>
      <c r="F8330" s="250"/>
    </row>
    <row r="8331" spans="2:6" x14ac:dyDescent="0.35">
      <c r="B8331" s="84">
        <v>8286</v>
      </c>
      <c r="C8331" s="113">
        <v>60.248559009454993</v>
      </c>
      <c r="D8331" s="250"/>
      <c r="F8331" s="250"/>
    </row>
    <row r="8332" spans="2:6" x14ac:dyDescent="0.35">
      <c r="B8332" s="84">
        <v>8287</v>
      </c>
      <c r="C8332" s="113">
        <v>64.445962652838034</v>
      </c>
      <c r="D8332" s="250"/>
      <c r="F8332" s="250"/>
    </row>
    <row r="8333" spans="2:6" x14ac:dyDescent="0.35">
      <c r="B8333" s="84">
        <v>8288</v>
      </c>
      <c r="C8333" s="113">
        <v>67.990907741419718</v>
      </c>
      <c r="D8333" s="250"/>
      <c r="F8333" s="250"/>
    </row>
    <row r="8334" spans="2:6" x14ac:dyDescent="0.35">
      <c r="B8334" s="84">
        <v>8289</v>
      </c>
      <c r="C8334" s="113">
        <v>58.851202482150065</v>
      </c>
      <c r="D8334" s="250"/>
      <c r="F8334" s="250"/>
    </row>
    <row r="8335" spans="2:6" x14ac:dyDescent="0.35">
      <c r="B8335" s="84">
        <v>8290</v>
      </c>
      <c r="C8335" s="113">
        <v>56.585545281163441</v>
      </c>
      <c r="D8335" s="250"/>
      <c r="F8335" s="250"/>
    </row>
    <row r="8336" spans="2:6" x14ac:dyDescent="0.35">
      <c r="B8336" s="84">
        <v>8291</v>
      </c>
      <c r="C8336" s="113">
        <v>55.831617273478528</v>
      </c>
      <c r="D8336" s="250"/>
      <c r="F8336" s="250"/>
    </row>
    <row r="8337" spans="2:6" x14ac:dyDescent="0.35">
      <c r="B8337" s="84">
        <v>8292</v>
      </c>
      <c r="C8337" s="113">
        <v>55.220769015287843</v>
      </c>
      <c r="D8337" s="250"/>
      <c r="F8337" s="250"/>
    </row>
    <row r="8338" spans="2:6" x14ac:dyDescent="0.35">
      <c r="B8338" s="84">
        <v>8293</v>
      </c>
      <c r="C8338" s="113">
        <v>50.238568208358927</v>
      </c>
      <c r="D8338" s="250"/>
      <c r="F8338" s="250"/>
    </row>
    <row r="8339" spans="2:6" x14ac:dyDescent="0.35">
      <c r="B8339" s="84">
        <v>8294</v>
      </c>
      <c r="C8339" s="113">
        <v>49.12635858450448</v>
      </c>
      <c r="D8339" s="250"/>
      <c r="F8339" s="250"/>
    </row>
    <row r="8340" spans="2:6" x14ac:dyDescent="0.35">
      <c r="B8340" s="84">
        <v>8295</v>
      </c>
      <c r="C8340" s="113">
        <v>47.816240089634988</v>
      </c>
      <c r="D8340" s="250"/>
      <c r="F8340" s="250"/>
    </row>
    <row r="8341" spans="2:6" x14ac:dyDescent="0.35">
      <c r="B8341" s="84">
        <v>8296</v>
      </c>
      <c r="C8341" s="113">
        <v>55.106320404625585</v>
      </c>
      <c r="D8341" s="250"/>
      <c r="F8341" s="250"/>
    </row>
    <row r="8342" spans="2:6" x14ac:dyDescent="0.35">
      <c r="B8342" s="84">
        <v>8297</v>
      </c>
      <c r="C8342" s="113">
        <v>74.152877532422039</v>
      </c>
      <c r="D8342" s="250"/>
      <c r="F8342" s="250"/>
    </row>
    <row r="8343" spans="2:6" x14ac:dyDescent="0.35">
      <c r="B8343" s="84">
        <v>8298</v>
      </c>
      <c r="C8343" s="113">
        <v>94.895241434618185</v>
      </c>
      <c r="D8343" s="250"/>
      <c r="F8343" s="250"/>
    </row>
    <row r="8344" spans="2:6" x14ac:dyDescent="0.35">
      <c r="B8344" s="84">
        <v>8299</v>
      </c>
      <c r="C8344" s="113">
        <v>88.319074545175127</v>
      </c>
      <c r="D8344" s="250"/>
      <c r="F8344" s="250"/>
    </row>
    <row r="8345" spans="2:6" x14ac:dyDescent="0.35">
      <c r="B8345" s="84">
        <v>8300</v>
      </c>
      <c r="C8345" s="113">
        <v>85.648649336337741</v>
      </c>
      <c r="D8345" s="250"/>
      <c r="F8345" s="250"/>
    </row>
    <row r="8346" spans="2:6" x14ac:dyDescent="0.35">
      <c r="B8346" s="84">
        <v>8301</v>
      </c>
      <c r="C8346" s="113">
        <v>78.680544392022327</v>
      </c>
      <c r="D8346" s="250"/>
      <c r="F8346" s="250"/>
    </row>
    <row r="8347" spans="2:6" x14ac:dyDescent="0.35">
      <c r="B8347" s="84">
        <v>8302</v>
      </c>
      <c r="C8347" s="113">
        <v>72.999909105424209</v>
      </c>
      <c r="D8347" s="250"/>
      <c r="F8347" s="250"/>
    </row>
    <row r="8348" spans="2:6" x14ac:dyDescent="0.35">
      <c r="B8348" s="84">
        <v>8303</v>
      </c>
      <c r="C8348" s="113">
        <v>66.149018622821217</v>
      </c>
      <c r="D8348" s="250"/>
      <c r="F8348" s="250"/>
    </row>
    <row r="8349" spans="2:6" x14ac:dyDescent="0.35">
      <c r="B8349" s="84">
        <v>8304</v>
      </c>
      <c r="C8349" s="113">
        <v>59.33746879430651</v>
      </c>
      <c r="D8349" s="250"/>
      <c r="F8349" s="250"/>
    </row>
    <row r="8350" spans="2:6" x14ac:dyDescent="0.35">
      <c r="B8350" s="84">
        <v>8305</v>
      </c>
      <c r="C8350" s="113">
        <v>60.706682545653798</v>
      </c>
      <c r="D8350" s="250"/>
      <c r="F8350" s="250"/>
    </row>
    <row r="8351" spans="2:6" x14ac:dyDescent="0.35">
      <c r="B8351" s="84">
        <v>8306</v>
      </c>
      <c r="C8351" s="113">
        <v>58.164026908443965</v>
      </c>
      <c r="D8351" s="250"/>
      <c r="F8351" s="250"/>
    </row>
    <row r="8352" spans="2:6" x14ac:dyDescent="0.35">
      <c r="B8352" s="84">
        <v>8307</v>
      </c>
      <c r="C8352" s="113">
        <v>58.398847813664716</v>
      </c>
      <c r="D8352" s="250"/>
      <c r="F8352" s="250"/>
    </row>
    <row r="8353" spans="2:6" x14ac:dyDescent="0.35">
      <c r="B8353" s="84">
        <v>8308</v>
      </c>
      <c r="C8353" s="113">
        <v>58.472868547479521</v>
      </c>
      <c r="D8353" s="250"/>
      <c r="F8353" s="250"/>
    </row>
    <row r="8354" spans="2:6" x14ac:dyDescent="0.35">
      <c r="B8354" s="84">
        <v>8309</v>
      </c>
      <c r="C8354" s="113">
        <v>58.6040502994042</v>
      </c>
      <c r="D8354" s="250"/>
      <c r="F8354" s="250"/>
    </row>
    <row r="8355" spans="2:6" x14ac:dyDescent="0.35">
      <c r="B8355" s="84">
        <v>8310</v>
      </c>
      <c r="C8355" s="113">
        <v>63.047449020658405</v>
      </c>
      <c r="D8355" s="250"/>
      <c r="F8355" s="250"/>
    </row>
    <row r="8356" spans="2:6" x14ac:dyDescent="0.35">
      <c r="B8356" s="84">
        <v>8311</v>
      </c>
      <c r="C8356" s="113">
        <v>67.374085169555869</v>
      </c>
      <c r="D8356" s="250"/>
      <c r="F8356" s="250"/>
    </row>
    <row r="8357" spans="2:6" x14ac:dyDescent="0.35">
      <c r="B8357" s="84">
        <v>8312</v>
      </c>
      <c r="C8357" s="113">
        <v>69.052158494833307</v>
      </c>
      <c r="D8357" s="250"/>
      <c r="F8357" s="250"/>
    </row>
    <row r="8358" spans="2:6" x14ac:dyDescent="0.35">
      <c r="B8358" s="84">
        <v>8313</v>
      </c>
      <c r="C8358" s="113">
        <v>60.760856406927239</v>
      </c>
      <c r="D8358" s="250"/>
      <c r="F8358" s="250"/>
    </row>
    <row r="8359" spans="2:6" x14ac:dyDescent="0.35">
      <c r="B8359" s="84">
        <v>8314</v>
      </c>
      <c r="C8359" s="113">
        <v>57.405570462579561</v>
      </c>
      <c r="D8359" s="250"/>
      <c r="F8359" s="250"/>
    </row>
    <row r="8360" spans="2:6" x14ac:dyDescent="0.35">
      <c r="B8360" s="84">
        <v>8315</v>
      </c>
      <c r="C8360" s="113">
        <v>53.084445579369365</v>
      </c>
      <c r="D8360" s="250"/>
      <c r="F8360" s="250"/>
    </row>
    <row r="8361" spans="2:6" x14ac:dyDescent="0.35">
      <c r="B8361" s="84">
        <v>8316</v>
      </c>
      <c r="C8361" s="113">
        <v>53.15239073995717</v>
      </c>
      <c r="D8361" s="250"/>
      <c r="F8361" s="250"/>
    </row>
    <row r="8362" spans="2:6" x14ac:dyDescent="0.35">
      <c r="B8362" s="84">
        <v>8317</v>
      </c>
      <c r="C8362" s="113">
        <v>47.341583004429118</v>
      </c>
      <c r="D8362" s="250"/>
      <c r="F8362" s="250"/>
    </row>
    <row r="8363" spans="2:6" x14ac:dyDescent="0.35">
      <c r="B8363" s="84">
        <v>8318</v>
      </c>
      <c r="C8363" s="113">
        <v>46.08416718045109</v>
      </c>
      <c r="D8363" s="250"/>
      <c r="F8363" s="250"/>
    </row>
    <row r="8364" spans="2:6" x14ac:dyDescent="0.35">
      <c r="B8364" s="84">
        <v>8319</v>
      </c>
      <c r="C8364" s="113">
        <v>47.052059552129698</v>
      </c>
      <c r="D8364" s="250"/>
      <c r="F8364" s="250"/>
    </row>
    <row r="8365" spans="2:6" x14ac:dyDescent="0.35">
      <c r="B8365" s="84">
        <v>8320</v>
      </c>
      <c r="C8365" s="113">
        <v>59.339855773814172</v>
      </c>
      <c r="D8365" s="250"/>
      <c r="F8365" s="250"/>
    </row>
    <row r="8366" spans="2:6" x14ac:dyDescent="0.35">
      <c r="B8366" s="84">
        <v>8321</v>
      </c>
      <c r="C8366" s="113">
        <v>76.065518614035781</v>
      </c>
      <c r="D8366" s="250"/>
      <c r="F8366" s="250"/>
    </row>
    <row r="8367" spans="2:6" x14ac:dyDescent="0.35">
      <c r="B8367" s="84">
        <v>8322</v>
      </c>
      <c r="C8367" s="113">
        <v>95.68131935062884</v>
      </c>
      <c r="D8367" s="250"/>
      <c r="F8367" s="250"/>
    </row>
    <row r="8368" spans="2:6" x14ac:dyDescent="0.35">
      <c r="B8368" s="84">
        <v>8323</v>
      </c>
      <c r="C8368" s="113">
        <v>99.579896372401237</v>
      </c>
      <c r="D8368" s="250"/>
      <c r="F8368" s="250"/>
    </row>
    <row r="8369" spans="2:6" x14ac:dyDescent="0.35">
      <c r="B8369" s="84">
        <v>8324</v>
      </c>
      <c r="C8369" s="113">
        <v>90.671300408150444</v>
      </c>
      <c r="D8369" s="250"/>
      <c r="F8369" s="250"/>
    </row>
    <row r="8370" spans="2:6" x14ac:dyDescent="0.35">
      <c r="B8370" s="84">
        <v>8325</v>
      </c>
      <c r="C8370" s="113">
        <v>80.071217788777645</v>
      </c>
      <c r="D8370" s="250"/>
      <c r="F8370" s="250"/>
    </row>
    <row r="8371" spans="2:6" x14ac:dyDescent="0.35">
      <c r="B8371" s="84">
        <v>8326</v>
      </c>
      <c r="C8371" s="113">
        <v>68.724629485188942</v>
      </c>
      <c r="D8371" s="250"/>
      <c r="F8371" s="250"/>
    </row>
    <row r="8372" spans="2:6" x14ac:dyDescent="0.35">
      <c r="B8372" s="84">
        <v>8327</v>
      </c>
      <c r="C8372" s="113">
        <v>65.656542783001811</v>
      </c>
      <c r="D8372" s="250"/>
      <c r="F8372" s="250"/>
    </row>
    <row r="8373" spans="2:6" x14ac:dyDescent="0.35">
      <c r="B8373" s="84">
        <v>8328</v>
      </c>
      <c r="C8373" s="113">
        <v>57.747617855261758</v>
      </c>
      <c r="D8373" s="250"/>
      <c r="F8373" s="250"/>
    </row>
    <row r="8374" spans="2:6" x14ac:dyDescent="0.35">
      <c r="B8374" s="84">
        <v>8329</v>
      </c>
      <c r="C8374" s="113">
        <v>57.352501381156209</v>
      </c>
      <c r="D8374" s="250"/>
      <c r="F8374" s="250"/>
    </row>
    <row r="8375" spans="2:6" x14ac:dyDescent="0.35">
      <c r="B8375" s="84">
        <v>8330</v>
      </c>
      <c r="C8375" s="113">
        <v>56.742640929642334</v>
      </c>
      <c r="D8375" s="250"/>
      <c r="F8375" s="250"/>
    </row>
    <row r="8376" spans="2:6" x14ac:dyDescent="0.35">
      <c r="B8376" s="84">
        <v>8331</v>
      </c>
      <c r="C8376" s="113">
        <v>55.282754492815251</v>
      </c>
      <c r="D8376" s="250"/>
      <c r="F8376" s="250"/>
    </row>
    <row r="8377" spans="2:6" x14ac:dyDescent="0.35">
      <c r="B8377" s="84">
        <v>8332</v>
      </c>
      <c r="C8377" s="113">
        <v>56.169412051182114</v>
      </c>
      <c r="D8377" s="250"/>
      <c r="F8377" s="250"/>
    </row>
    <row r="8378" spans="2:6" x14ac:dyDescent="0.35">
      <c r="B8378" s="84">
        <v>8333</v>
      </c>
      <c r="C8378" s="113">
        <v>61.83060247035484</v>
      </c>
      <c r="D8378" s="250"/>
      <c r="F8378" s="250"/>
    </row>
    <row r="8379" spans="2:6" x14ac:dyDescent="0.35">
      <c r="B8379" s="84">
        <v>8334</v>
      </c>
      <c r="C8379" s="113">
        <v>72.022112008666241</v>
      </c>
      <c r="D8379" s="250"/>
      <c r="F8379" s="250"/>
    </row>
    <row r="8380" spans="2:6" x14ac:dyDescent="0.35">
      <c r="B8380" s="84">
        <v>8335</v>
      </c>
      <c r="C8380" s="113">
        <v>93.686888063588441</v>
      </c>
      <c r="D8380" s="250"/>
      <c r="F8380" s="250"/>
    </row>
    <row r="8381" spans="2:6" x14ac:dyDescent="0.35">
      <c r="B8381" s="84">
        <v>8336</v>
      </c>
      <c r="C8381" s="113">
        <v>90.833338238877545</v>
      </c>
      <c r="D8381" s="250"/>
      <c r="F8381" s="250"/>
    </row>
    <row r="8382" spans="2:6" x14ac:dyDescent="0.35">
      <c r="B8382" s="84">
        <v>8337</v>
      </c>
      <c r="C8382" s="113">
        <v>67.496870330876149</v>
      </c>
      <c r="D8382" s="250"/>
      <c r="F8382" s="250"/>
    </row>
    <row r="8383" spans="2:6" x14ac:dyDescent="0.35">
      <c r="B8383" s="84">
        <v>8338</v>
      </c>
      <c r="C8383" s="113">
        <v>61.405026955385253</v>
      </c>
      <c r="D8383" s="250"/>
      <c r="F8383" s="250"/>
    </row>
    <row r="8384" spans="2:6" x14ac:dyDescent="0.35">
      <c r="B8384" s="84">
        <v>8339</v>
      </c>
      <c r="C8384" s="113">
        <v>56.813074697003174</v>
      </c>
      <c r="D8384" s="250"/>
      <c r="F8384" s="250"/>
    </row>
    <row r="8385" spans="2:6" x14ac:dyDescent="0.35">
      <c r="B8385" s="84">
        <v>8340</v>
      </c>
      <c r="C8385" s="113">
        <v>58.56233825240281</v>
      </c>
      <c r="D8385" s="250"/>
      <c r="F8385" s="250"/>
    </row>
    <row r="8386" spans="2:6" x14ac:dyDescent="0.35">
      <c r="B8386" s="84">
        <v>8341</v>
      </c>
      <c r="C8386" s="113">
        <v>56.420111658960757</v>
      </c>
      <c r="D8386" s="250"/>
      <c r="F8386" s="250"/>
    </row>
    <row r="8387" spans="2:6" x14ac:dyDescent="0.35">
      <c r="B8387" s="84">
        <v>8342</v>
      </c>
      <c r="C8387" s="113">
        <v>55.644530061214112</v>
      </c>
      <c r="D8387" s="250"/>
      <c r="F8387" s="250"/>
    </row>
    <row r="8388" spans="2:6" x14ac:dyDescent="0.35">
      <c r="B8388" s="84">
        <v>8343</v>
      </c>
      <c r="C8388" s="113">
        <v>55.616807456644317</v>
      </c>
      <c r="D8388" s="250"/>
      <c r="F8388" s="250"/>
    </row>
    <row r="8389" spans="2:6" x14ac:dyDescent="0.35">
      <c r="B8389" s="84">
        <v>8344</v>
      </c>
      <c r="C8389" s="113">
        <v>63.299033240254282</v>
      </c>
      <c r="D8389" s="250"/>
      <c r="F8389" s="250"/>
    </row>
    <row r="8390" spans="2:6" x14ac:dyDescent="0.35">
      <c r="B8390" s="84">
        <v>8345</v>
      </c>
      <c r="C8390" s="113">
        <v>82.512050111993858</v>
      </c>
      <c r="D8390" s="250"/>
      <c r="F8390" s="250"/>
    </row>
    <row r="8391" spans="2:6" x14ac:dyDescent="0.35">
      <c r="B8391" s="84">
        <v>8346</v>
      </c>
      <c r="C8391" s="113">
        <v>109.51503767621062</v>
      </c>
      <c r="D8391" s="250"/>
      <c r="F8391" s="250"/>
    </row>
    <row r="8392" spans="2:6" x14ac:dyDescent="0.35">
      <c r="B8392" s="84">
        <v>8347</v>
      </c>
      <c r="C8392" s="113">
        <v>116.14137397264165</v>
      </c>
      <c r="D8392" s="250"/>
      <c r="F8392" s="250"/>
    </row>
    <row r="8393" spans="2:6" x14ac:dyDescent="0.35">
      <c r="B8393" s="84">
        <v>8348</v>
      </c>
      <c r="C8393" s="113">
        <v>99.379173445250672</v>
      </c>
      <c r="D8393" s="250"/>
      <c r="F8393" s="250"/>
    </row>
    <row r="8394" spans="2:6" x14ac:dyDescent="0.35">
      <c r="B8394" s="84">
        <v>8349</v>
      </c>
      <c r="C8394" s="113">
        <v>89.381461335336965</v>
      </c>
      <c r="D8394" s="250"/>
      <c r="F8394" s="250"/>
    </row>
    <row r="8395" spans="2:6" x14ac:dyDescent="0.35">
      <c r="B8395" s="84">
        <v>8350</v>
      </c>
      <c r="C8395" s="113">
        <v>80.938528815487373</v>
      </c>
      <c r="D8395" s="250"/>
      <c r="F8395" s="250"/>
    </row>
    <row r="8396" spans="2:6" x14ac:dyDescent="0.35">
      <c r="B8396" s="84">
        <v>8351</v>
      </c>
      <c r="C8396" s="113">
        <v>76.306286841265489</v>
      </c>
      <c r="D8396" s="250"/>
      <c r="F8396" s="250"/>
    </row>
    <row r="8397" spans="2:6" x14ac:dyDescent="0.35">
      <c r="B8397" s="84">
        <v>8352</v>
      </c>
      <c r="C8397" s="113">
        <v>64.48915932704675</v>
      </c>
      <c r="D8397" s="250"/>
      <c r="F8397" s="250"/>
    </row>
    <row r="8398" spans="2:6" x14ac:dyDescent="0.35">
      <c r="B8398" s="84">
        <v>8353</v>
      </c>
      <c r="C8398" s="113">
        <v>63.621160656349979</v>
      </c>
      <c r="D8398" s="250"/>
      <c r="F8398" s="250"/>
    </row>
    <row r="8399" spans="2:6" x14ac:dyDescent="0.35">
      <c r="B8399" s="84">
        <v>8354</v>
      </c>
      <c r="C8399" s="113">
        <v>60.861841574575287</v>
      </c>
      <c r="D8399" s="250"/>
      <c r="F8399" s="250"/>
    </row>
    <row r="8400" spans="2:6" x14ac:dyDescent="0.35">
      <c r="B8400" s="84">
        <v>8355</v>
      </c>
      <c r="C8400" s="113">
        <v>59.134201701809324</v>
      </c>
      <c r="D8400" s="250"/>
      <c r="F8400" s="250"/>
    </row>
    <row r="8401" spans="2:6" x14ac:dyDescent="0.35">
      <c r="B8401" s="84">
        <v>8356</v>
      </c>
      <c r="C8401" s="113">
        <v>61.074454255799068</v>
      </c>
      <c r="D8401" s="250"/>
      <c r="F8401" s="250"/>
    </row>
    <row r="8402" spans="2:6" x14ac:dyDescent="0.35">
      <c r="B8402" s="84">
        <v>8357</v>
      </c>
      <c r="C8402" s="113">
        <v>65.606476221729991</v>
      </c>
      <c r="D8402" s="250"/>
      <c r="F8402" s="250"/>
    </row>
    <row r="8403" spans="2:6" x14ac:dyDescent="0.35">
      <c r="B8403" s="84">
        <v>8358</v>
      </c>
      <c r="C8403" s="113">
        <v>78.696058364687886</v>
      </c>
      <c r="D8403" s="250"/>
      <c r="F8403" s="250"/>
    </row>
    <row r="8404" spans="2:6" x14ac:dyDescent="0.35">
      <c r="B8404" s="84">
        <v>8359</v>
      </c>
      <c r="C8404" s="113">
        <v>106.14310623626933</v>
      </c>
      <c r="D8404" s="250"/>
      <c r="F8404" s="250"/>
    </row>
    <row r="8405" spans="2:6" x14ac:dyDescent="0.35">
      <c r="B8405" s="84">
        <v>8360</v>
      </c>
      <c r="C8405" s="113">
        <v>106.59031339697407</v>
      </c>
      <c r="D8405" s="250"/>
      <c r="F8405" s="250"/>
    </row>
    <row r="8406" spans="2:6" x14ac:dyDescent="0.35">
      <c r="B8406" s="84">
        <v>8361</v>
      </c>
      <c r="C8406" s="113">
        <v>75.554687704897006</v>
      </c>
      <c r="D8406" s="250"/>
      <c r="F8406" s="250"/>
    </row>
    <row r="8407" spans="2:6" x14ac:dyDescent="0.35">
      <c r="B8407" s="84">
        <v>8362</v>
      </c>
      <c r="C8407" s="113">
        <v>65.47008038659456</v>
      </c>
      <c r="D8407" s="250"/>
      <c r="F8407" s="250"/>
    </row>
    <row r="8408" spans="2:6" x14ac:dyDescent="0.35">
      <c r="B8408" s="84">
        <v>8363</v>
      </c>
      <c r="C8408" s="113">
        <v>60.399068104879248</v>
      </c>
      <c r="D8408" s="250"/>
      <c r="F8408" s="250"/>
    </row>
    <row r="8409" spans="2:6" x14ac:dyDescent="0.35">
      <c r="B8409" s="84">
        <v>8364</v>
      </c>
      <c r="C8409" s="113">
        <v>58.585555675796947</v>
      </c>
      <c r="D8409" s="250"/>
      <c r="F8409" s="250"/>
    </row>
    <row r="8410" spans="2:6" x14ac:dyDescent="0.35">
      <c r="B8410" s="84">
        <v>8365</v>
      </c>
      <c r="C8410" s="113">
        <v>57.789821940272283</v>
      </c>
      <c r="D8410" s="250"/>
      <c r="F8410" s="250"/>
    </row>
    <row r="8411" spans="2:6" x14ac:dyDescent="0.35">
      <c r="B8411" s="84">
        <v>8366</v>
      </c>
      <c r="C8411" s="113">
        <v>58.427969586735777</v>
      </c>
      <c r="D8411" s="250"/>
      <c r="F8411" s="250"/>
    </row>
    <row r="8412" spans="2:6" x14ac:dyDescent="0.35">
      <c r="B8412" s="84">
        <v>8367</v>
      </c>
      <c r="C8412" s="113">
        <v>59.569473349905856</v>
      </c>
      <c r="D8412" s="250"/>
      <c r="F8412" s="250"/>
    </row>
    <row r="8413" spans="2:6" x14ac:dyDescent="0.35">
      <c r="B8413" s="84">
        <v>8368</v>
      </c>
      <c r="C8413" s="113">
        <v>65.265967709306381</v>
      </c>
      <c r="D8413" s="250"/>
      <c r="F8413" s="250"/>
    </row>
    <row r="8414" spans="2:6" x14ac:dyDescent="0.35">
      <c r="B8414" s="84">
        <v>8369</v>
      </c>
      <c r="C8414" s="113">
        <v>94.076608128150909</v>
      </c>
      <c r="D8414" s="250"/>
      <c r="F8414" s="250"/>
    </row>
    <row r="8415" spans="2:6" x14ac:dyDescent="0.35">
      <c r="B8415" s="84">
        <v>8370</v>
      </c>
      <c r="C8415" s="113">
        <v>129.7509734733336</v>
      </c>
      <c r="D8415" s="250"/>
      <c r="F8415" s="250"/>
    </row>
    <row r="8416" spans="2:6" x14ac:dyDescent="0.35">
      <c r="B8416" s="84">
        <v>8371</v>
      </c>
      <c r="C8416" s="113">
        <v>128.17619804458144</v>
      </c>
      <c r="D8416" s="250"/>
      <c r="F8416" s="250"/>
    </row>
    <row r="8417" spans="2:6" x14ac:dyDescent="0.35">
      <c r="B8417" s="84">
        <v>8372</v>
      </c>
      <c r="C8417" s="113">
        <v>111.84898008515508</v>
      </c>
      <c r="D8417" s="250"/>
      <c r="F8417" s="250"/>
    </row>
    <row r="8418" spans="2:6" x14ac:dyDescent="0.35">
      <c r="B8418" s="84">
        <v>8373</v>
      </c>
      <c r="C8418" s="113">
        <v>97.468312794762326</v>
      </c>
      <c r="D8418" s="250"/>
      <c r="F8418" s="250"/>
    </row>
    <row r="8419" spans="2:6" x14ac:dyDescent="0.35">
      <c r="B8419" s="84">
        <v>8374</v>
      </c>
      <c r="C8419" s="113">
        <v>90.212285721913304</v>
      </c>
      <c r="D8419" s="250"/>
      <c r="F8419" s="250"/>
    </row>
    <row r="8420" spans="2:6" x14ac:dyDescent="0.35">
      <c r="B8420" s="84">
        <v>8375</v>
      </c>
      <c r="C8420" s="113">
        <v>82.674134305620399</v>
      </c>
      <c r="D8420" s="250"/>
      <c r="F8420" s="250"/>
    </row>
    <row r="8421" spans="2:6" x14ac:dyDescent="0.35">
      <c r="B8421" s="84">
        <v>8376</v>
      </c>
      <c r="C8421" s="113">
        <v>73.605794813482262</v>
      </c>
      <c r="D8421" s="250"/>
      <c r="F8421" s="250"/>
    </row>
    <row r="8422" spans="2:6" x14ac:dyDescent="0.35">
      <c r="B8422" s="84">
        <v>8377</v>
      </c>
      <c r="C8422" s="113">
        <v>73.17198567076268</v>
      </c>
      <c r="D8422" s="250"/>
      <c r="F8422" s="250"/>
    </row>
    <row r="8423" spans="2:6" x14ac:dyDescent="0.35">
      <c r="B8423" s="84">
        <v>8378</v>
      </c>
      <c r="C8423" s="113">
        <v>71.128381163160313</v>
      </c>
      <c r="D8423" s="250"/>
      <c r="F8423" s="250"/>
    </row>
    <row r="8424" spans="2:6" x14ac:dyDescent="0.35">
      <c r="B8424" s="84">
        <v>8379</v>
      </c>
      <c r="C8424" s="113">
        <v>67.295138086043707</v>
      </c>
      <c r="D8424" s="250"/>
      <c r="F8424" s="250"/>
    </row>
    <row r="8425" spans="2:6" x14ac:dyDescent="0.35">
      <c r="B8425" s="84">
        <v>8380</v>
      </c>
      <c r="C8425" s="113">
        <v>69.269326631579602</v>
      </c>
      <c r="D8425" s="250"/>
      <c r="F8425" s="250"/>
    </row>
    <row r="8426" spans="2:6" x14ac:dyDescent="0.35">
      <c r="B8426" s="84">
        <v>8381</v>
      </c>
      <c r="C8426" s="113">
        <v>76.701697731955576</v>
      </c>
      <c r="D8426" s="250"/>
      <c r="F8426" s="250"/>
    </row>
    <row r="8427" spans="2:6" x14ac:dyDescent="0.35">
      <c r="B8427" s="84">
        <v>8382</v>
      </c>
      <c r="C8427" s="113">
        <v>93.169656836931821</v>
      </c>
      <c r="D8427" s="250"/>
      <c r="F8427" s="250"/>
    </row>
    <row r="8428" spans="2:6" x14ac:dyDescent="0.35">
      <c r="B8428" s="84">
        <v>8383</v>
      </c>
      <c r="C8428" s="113">
        <v>120.00994682394683</v>
      </c>
      <c r="D8428" s="250"/>
      <c r="F8428" s="250"/>
    </row>
    <row r="8429" spans="2:6" x14ac:dyDescent="0.35">
      <c r="B8429" s="84">
        <v>8384</v>
      </c>
      <c r="C8429" s="113">
        <v>120.38191825364784</v>
      </c>
      <c r="D8429" s="250"/>
      <c r="F8429" s="250"/>
    </row>
    <row r="8430" spans="2:6" x14ac:dyDescent="0.35">
      <c r="B8430" s="84">
        <v>8385</v>
      </c>
      <c r="C8430" s="113">
        <v>83.19343290995333</v>
      </c>
      <c r="D8430" s="250"/>
      <c r="F8430" s="250"/>
    </row>
    <row r="8431" spans="2:6" x14ac:dyDescent="0.35">
      <c r="B8431" s="84">
        <v>8386</v>
      </c>
      <c r="C8431" s="113">
        <v>74.008340182231095</v>
      </c>
      <c r="D8431" s="250"/>
      <c r="F8431" s="250"/>
    </row>
    <row r="8432" spans="2:6" x14ac:dyDescent="0.35">
      <c r="B8432" s="84">
        <v>8387</v>
      </c>
      <c r="C8432" s="113">
        <v>64.93691461684368</v>
      </c>
      <c r="D8432" s="250"/>
      <c r="F8432" s="250"/>
    </row>
    <row r="8433" spans="2:6" x14ac:dyDescent="0.35">
      <c r="B8433" s="84">
        <v>8388</v>
      </c>
      <c r="C8433" s="113">
        <v>64.052513795705622</v>
      </c>
      <c r="D8433" s="250"/>
      <c r="F8433" s="250"/>
    </row>
    <row r="8434" spans="2:6" x14ac:dyDescent="0.35">
      <c r="B8434" s="84">
        <v>8389</v>
      </c>
      <c r="C8434" s="113">
        <v>62.198603646672517</v>
      </c>
      <c r="D8434" s="250"/>
      <c r="F8434" s="250"/>
    </row>
    <row r="8435" spans="2:6" x14ac:dyDescent="0.35">
      <c r="B8435" s="84">
        <v>8390</v>
      </c>
      <c r="C8435" s="113">
        <v>61.876560524946257</v>
      </c>
      <c r="D8435" s="250"/>
      <c r="F8435" s="250"/>
    </row>
    <row r="8436" spans="2:6" x14ac:dyDescent="0.35">
      <c r="B8436" s="84">
        <v>8391</v>
      </c>
      <c r="C8436" s="113">
        <v>61.906869669292007</v>
      </c>
      <c r="D8436" s="250"/>
      <c r="F8436" s="250"/>
    </row>
    <row r="8437" spans="2:6" x14ac:dyDescent="0.35">
      <c r="B8437" s="84">
        <v>8392</v>
      </c>
      <c r="C8437" s="113">
        <v>70.239417164833554</v>
      </c>
      <c r="D8437" s="250"/>
      <c r="F8437" s="250"/>
    </row>
    <row r="8438" spans="2:6" x14ac:dyDescent="0.35">
      <c r="B8438" s="84">
        <v>8393</v>
      </c>
      <c r="C8438" s="113">
        <v>98.567668522109656</v>
      </c>
      <c r="D8438" s="250"/>
      <c r="F8438" s="250"/>
    </row>
    <row r="8439" spans="2:6" x14ac:dyDescent="0.35">
      <c r="B8439" s="84">
        <v>8394</v>
      </c>
      <c r="C8439" s="113">
        <v>136.53495095086453</v>
      </c>
      <c r="D8439" s="250"/>
      <c r="F8439" s="250"/>
    </row>
    <row r="8440" spans="2:6" x14ac:dyDescent="0.35">
      <c r="B8440" s="84">
        <v>8395</v>
      </c>
      <c r="C8440" s="113">
        <v>134.77413933805479</v>
      </c>
      <c r="D8440" s="250"/>
      <c r="F8440" s="250"/>
    </row>
    <row r="8441" spans="2:6" x14ac:dyDescent="0.35">
      <c r="B8441" s="84">
        <v>8396</v>
      </c>
      <c r="C8441" s="113">
        <v>115.52169261111814</v>
      </c>
      <c r="D8441" s="250"/>
      <c r="F8441" s="250"/>
    </row>
    <row r="8442" spans="2:6" x14ac:dyDescent="0.35">
      <c r="B8442" s="84">
        <v>8397</v>
      </c>
      <c r="C8442" s="113">
        <v>104.34659851003187</v>
      </c>
      <c r="D8442" s="250"/>
      <c r="F8442" s="250"/>
    </row>
    <row r="8443" spans="2:6" x14ac:dyDescent="0.35">
      <c r="B8443" s="84">
        <v>8398</v>
      </c>
      <c r="C8443" s="113">
        <v>96.411261649150916</v>
      </c>
      <c r="D8443" s="250"/>
      <c r="F8443" s="250"/>
    </row>
    <row r="8444" spans="2:6" x14ac:dyDescent="0.35">
      <c r="B8444" s="84">
        <v>8399</v>
      </c>
      <c r="C8444" s="113">
        <v>88.767162348640937</v>
      </c>
      <c r="D8444" s="250"/>
      <c r="F8444" s="250"/>
    </row>
    <row r="8445" spans="2:6" x14ac:dyDescent="0.35">
      <c r="B8445" s="84">
        <v>8400</v>
      </c>
      <c r="C8445" s="113">
        <v>77.166891968079995</v>
      </c>
      <c r="D8445" s="250"/>
      <c r="F8445" s="250"/>
    </row>
    <row r="8446" spans="2:6" x14ac:dyDescent="0.35">
      <c r="B8446" s="84">
        <v>8401</v>
      </c>
      <c r="C8446" s="113">
        <v>61.156350656698351</v>
      </c>
      <c r="D8446" s="250"/>
      <c r="F8446" s="250"/>
    </row>
    <row r="8447" spans="2:6" x14ac:dyDescent="0.35">
      <c r="B8447" s="84">
        <v>8402</v>
      </c>
      <c r="C8447" s="113">
        <v>61.819705603999324</v>
      </c>
      <c r="D8447" s="250"/>
      <c r="F8447" s="250"/>
    </row>
    <row r="8448" spans="2:6" x14ac:dyDescent="0.35">
      <c r="B8448" s="84">
        <v>8403</v>
      </c>
      <c r="C8448" s="113">
        <v>61.155291365092353</v>
      </c>
      <c r="D8448" s="250"/>
      <c r="F8448" s="250"/>
    </row>
    <row r="8449" spans="2:6" x14ac:dyDescent="0.35">
      <c r="B8449" s="84">
        <v>8404</v>
      </c>
      <c r="C8449" s="113">
        <v>61.33493577202912</v>
      </c>
      <c r="D8449" s="250"/>
      <c r="F8449" s="250"/>
    </row>
    <row r="8450" spans="2:6" x14ac:dyDescent="0.35">
      <c r="B8450" s="84">
        <v>8405</v>
      </c>
      <c r="C8450" s="113">
        <v>65.115170221560248</v>
      </c>
      <c r="D8450" s="250"/>
      <c r="F8450" s="250"/>
    </row>
    <row r="8451" spans="2:6" x14ac:dyDescent="0.35">
      <c r="B8451" s="84">
        <v>8406</v>
      </c>
      <c r="C8451" s="113">
        <v>80.054622187315914</v>
      </c>
      <c r="D8451" s="250"/>
      <c r="F8451" s="250"/>
    </row>
    <row r="8452" spans="2:6" x14ac:dyDescent="0.35">
      <c r="B8452" s="84">
        <v>8407</v>
      </c>
      <c r="C8452" s="113">
        <v>105.83236186443867</v>
      </c>
      <c r="D8452" s="250"/>
      <c r="F8452" s="250"/>
    </row>
    <row r="8453" spans="2:6" x14ac:dyDescent="0.35">
      <c r="B8453" s="84">
        <v>8408</v>
      </c>
      <c r="C8453" s="113">
        <v>110.54087577865577</v>
      </c>
      <c r="D8453" s="250"/>
      <c r="F8453" s="250"/>
    </row>
    <row r="8454" spans="2:6" x14ac:dyDescent="0.35">
      <c r="B8454" s="84">
        <v>8409</v>
      </c>
      <c r="C8454" s="113">
        <v>74.014929214236389</v>
      </c>
      <c r="D8454" s="250"/>
      <c r="F8454" s="250"/>
    </row>
    <row r="8455" spans="2:6" x14ac:dyDescent="0.35">
      <c r="B8455" s="84">
        <v>8410</v>
      </c>
      <c r="C8455" s="113">
        <v>64.904427156992355</v>
      </c>
      <c r="D8455" s="250"/>
      <c r="F8455" s="250"/>
    </row>
    <row r="8456" spans="2:6" x14ac:dyDescent="0.35">
      <c r="B8456" s="84">
        <v>8411</v>
      </c>
      <c r="C8456" s="113">
        <v>56.158465211708524</v>
      </c>
      <c r="D8456" s="250"/>
      <c r="F8456" s="250"/>
    </row>
    <row r="8457" spans="2:6" x14ac:dyDescent="0.35">
      <c r="B8457" s="84">
        <v>8412</v>
      </c>
      <c r="C8457" s="113">
        <v>54.056695667857149</v>
      </c>
      <c r="D8457" s="250"/>
      <c r="F8457" s="250"/>
    </row>
    <row r="8458" spans="2:6" x14ac:dyDescent="0.35">
      <c r="B8458" s="84">
        <v>8413</v>
      </c>
      <c r="C8458" s="113">
        <v>52.939085372057129</v>
      </c>
      <c r="D8458" s="250"/>
      <c r="F8458" s="250"/>
    </row>
    <row r="8459" spans="2:6" x14ac:dyDescent="0.35">
      <c r="B8459" s="84">
        <v>8414</v>
      </c>
      <c r="C8459" s="113">
        <v>52.49122466378374</v>
      </c>
      <c r="D8459" s="250"/>
      <c r="F8459" s="250"/>
    </row>
    <row r="8460" spans="2:6" x14ac:dyDescent="0.35">
      <c r="B8460" s="84">
        <v>8415</v>
      </c>
      <c r="C8460" s="113">
        <v>54.126287870600009</v>
      </c>
      <c r="D8460" s="250"/>
      <c r="F8460" s="250"/>
    </row>
    <row r="8461" spans="2:6" x14ac:dyDescent="0.35">
      <c r="B8461" s="84">
        <v>8416</v>
      </c>
      <c r="C8461" s="113">
        <v>61.558024947987889</v>
      </c>
      <c r="D8461" s="250"/>
      <c r="F8461" s="250"/>
    </row>
    <row r="8462" spans="2:6" x14ac:dyDescent="0.35">
      <c r="B8462" s="84">
        <v>8417</v>
      </c>
      <c r="C8462" s="113">
        <v>87.73538762094725</v>
      </c>
      <c r="D8462" s="250"/>
      <c r="F8462" s="250"/>
    </row>
    <row r="8463" spans="2:6" x14ac:dyDescent="0.35">
      <c r="B8463" s="84">
        <v>8418</v>
      </c>
      <c r="C8463" s="113">
        <v>114.0638403653804</v>
      </c>
      <c r="D8463" s="250"/>
      <c r="F8463" s="250"/>
    </row>
    <row r="8464" spans="2:6" x14ac:dyDescent="0.35">
      <c r="B8464" s="84">
        <v>8419</v>
      </c>
      <c r="C8464" s="113">
        <v>120.81338924981469</v>
      </c>
      <c r="D8464" s="250"/>
      <c r="F8464" s="250"/>
    </row>
    <row r="8465" spans="2:6" x14ac:dyDescent="0.35">
      <c r="B8465" s="84">
        <v>8420</v>
      </c>
      <c r="C8465" s="113">
        <v>99.726821346912871</v>
      </c>
      <c r="D8465" s="250"/>
      <c r="F8465" s="250"/>
    </row>
    <row r="8466" spans="2:6" x14ac:dyDescent="0.35">
      <c r="B8466" s="84">
        <v>8421</v>
      </c>
      <c r="C8466" s="113">
        <v>89.560065623658048</v>
      </c>
      <c r="D8466" s="250"/>
      <c r="F8466" s="250"/>
    </row>
    <row r="8467" spans="2:6" x14ac:dyDescent="0.35">
      <c r="B8467" s="84">
        <v>8422</v>
      </c>
      <c r="C8467" s="113">
        <v>86.078359222679779</v>
      </c>
      <c r="D8467" s="250"/>
      <c r="F8467" s="250"/>
    </row>
    <row r="8468" spans="2:6" x14ac:dyDescent="0.35">
      <c r="B8468" s="84">
        <v>8423</v>
      </c>
      <c r="C8468" s="113">
        <v>78.988750508766557</v>
      </c>
      <c r="D8468" s="250"/>
      <c r="F8468" s="250"/>
    </row>
    <row r="8469" spans="2:6" x14ac:dyDescent="0.35">
      <c r="B8469" s="84">
        <v>8424</v>
      </c>
      <c r="C8469" s="113">
        <v>65.726047842745942</v>
      </c>
      <c r="D8469" s="250"/>
      <c r="F8469" s="250"/>
    </row>
    <row r="8470" spans="2:6" x14ac:dyDescent="0.35">
      <c r="B8470" s="84">
        <v>8425</v>
      </c>
      <c r="C8470" s="113">
        <v>62.597280883161801</v>
      </c>
      <c r="D8470" s="250"/>
      <c r="F8470" s="250"/>
    </row>
    <row r="8471" spans="2:6" x14ac:dyDescent="0.35">
      <c r="B8471" s="84">
        <v>8426</v>
      </c>
      <c r="C8471" s="113">
        <v>63.157238575820308</v>
      </c>
      <c r="D8471" s="250"/>
      <c r="F8471" s="250"/>
    </row>
    <row r="8472" spans="2:6" x14ac:dyDescent="0.35">
      <c r="B8472" s="84">
        <v>8427</v>
      </c>
      <c r="C8472" s="113">
        <v>60.922390933111579</v>
      </c>
      <c r="D8472" s="250"/>
      <c r="F8472" s="250"/>
    </row>
    <row r="8473" spans="2:6" x14ac:dyDescent="0.35">
      <c r="B8473" s="84">
        <v>8428</v>
      </c>
      <c r="C8473" s="113">
        <v>61.935171004684975</v>
      </c>
      <c r="D8473" s="250"/>
      <c r="F8473" s="250"/>
    </row>
    <row r="8474" spans="2:6" x14ac:dyDescent="0.35">
      <c r="B8474" s="84">
        <v>8429</v>
      </c>
      <c r="C8474" s="113">
        <v>65.939121759317359</v>
      </c>
      <c r="D8474" s="250"/>
      <c r="F8474" s="250"/>
    </row>
    <row r="8475" spans="2:6" x14ac:dyDescent="0.35">
      <c r="B8475" s="84">
        <v>8430</v>
      </c>
      <c r="C8475" s="113">
        <v>79.790547876337712</v>
      </c>
      <c r="D8475" s="250"/>
      <c r="F8475" s="250"/>
    </row>
    <row r="8476" spans="2:6" x14ac:dyDescent="0.35">
      <c r="B8476" s="84">
        <v>8431</v>
      </c>
      <c r="C8476" s="113">
        <v>98.614721250111899</v>
      </c>
      <c r="D8476" s="250"/>
      <c r="F8476" s="250"/>
    </row>
    <row r="8477" spans="2:6" x14ac:dyDescent="0.35">
      <c r="B8477" s="84">
        <v>8432</v>
      </c>
      <c r="C8477" s="113">
        <v>113.22834988622293</v>
      </c>
      <c r="D8477" s="250"/>
      <c r="F8477" s="250"/>
    </row>
    <row r="8478" spans="2:6" x14ac:dyDescent="0.35">
      <c r="B8478" s="84">
        <v>8433</v>
      </c>
      <c r="C8478" s="113">
        <v>73.987876566580098</v>
      </c>
      <c r="D8478" s="250"/>
      <c r="F8478" s="250"/>
    </row>
    <row r="8479" spans="2:6" x14ac:dyDescent="0.35">
      <c r="B8479" s="84">
        <v>8434</v>
      </c>
      <c r="C8479" s="113">
        <v>62.294063778018305</v>
      </c>
      <c r="D8479" s="250"/>
      <c r="F8479" s="250"/>
    </row>
    <row r="8480" spans="2:6" x14ac:dyDescent="0.35">
      <c r="B8480" s="84">
        <v>8435</v>
      </c>
      <c r="C8480" s="113">
        <v>54.863306602031109</v>
      </c>
      <c r="D8480" s="250"/>
      <c r="F8480" s="250"/>
    </row>
    <row r="8481" spans="2:6" x14ac:dyDescent="0.35">
      <c r="B8481" s="84">
        <v>8436</v>
      </c>
      <c r="C8481" s="113">
        <v>53.837178208130155</v>
      </c>
      <c r="D8481" s="250"/>
      <c r="F8481" s="250"/>
    </row>
    <row r="8482" spans="2:6" x14ac:dyDescent="0.35">
      <c r="B8482" s="84">
        <v>8437</v>
      </c>
      <c r="C8482" s="113">
        <v>54.642947030768674</v>
      </c>
      <c r="D8482" s="250"/>
      <c r="F8482" s="250"/>
    </row>
    <row r="8483" spans="2:6" x14ac:dyDescent="0.35">
      <c r="B8483" s="84">
        <v>8438</v>
      </c>
      <c r="C8483" s="113">
        <v>55.310226661236293</v>
      </c>
      <c r="D8483" s="250"/>
      <c r="F8483" s="250"/>
    </row>
    <row r="8484" spans="2:6" x14ac:dyDescent="0.35">
      <c r="B8484" s="84">
        <v>8439</v>
      </c>
      <c r="C8484" s="113">
        <v>54.492720050047943</v>
      </c>
      <c r="D8484" s="250"/>
      <c r="F8484" s="250"/>
    </row>
    <row r="8485" spans="2:6" x14ac:dyDescent="0.35">
      <c r="B8485" s="84">
        <v>8440</v>
      </c>
      <c r="C8485" s="113">
        <v>63.158374473027287</v>
      </c>
      <c r="D8485" s="250"/>
      <c r="F8485" s="250"/>
    </row>
    <row r="8486" spans="2:6" x14ac:dyDescent="0.35">
      <c r="B8486" s="84">
        <v>8441</v>
      </c>
      <c r="C8486" s="113">
        <v>91.931369918182611</v>
      </c>
      <c r="D8486" s="250"/>
      <c r="F8486" s="250"/>
    </row>
    <row r="8487" spans="2:6" x14ac:dyDescent="0.35">
      <c r="B8487" s="84">
        <v>8442</v>
      </c>
      <c r="C8487" s="113">
        <v>115.25098770644171</v>
      </c>
      <c r="D8487" s="250"/>
      <c r="F8487" s="250"/>
    </row>
    <row r="8488" spans="2:6" x14ac:dyDescent="0.35">
      <c r="B8488" s="84">
        <v>8443</v>
      </c>
      <c r="C8488" s="113">
        <v>113.86818854557332</v>
      </c>
      <c r="D8488" s="250"/>
      <c r="F8488" s="250"/>
    </row>
    <row r="8489" spans="2:6" x14ac:dyDescent="0.35">
      <c r="B8489" s="84">
        <v>8444</v>
      </c>
      <c r="C8489" s="113">
        <v>98.409472209203827</v>
      </c>
      <c r="D8489" s="250"/>
      <c r="F8489" s="250"/>
    </row>
    <row r="8490" spans="2:6" x14ac:dyDescent="0.35">
      <c r="B8490" s="84">
        <v>8445</v>
      </c>
      <c r="C8490" s="113">
        <v>91.071694963852977</v>
      </c>
      <c r="D8490" s="250"/>
      <c r="F8490" s="250"/>
    </row>
    <row r="8491" spans="2:6" x14ac:dyDescent="0.35">
      <c r="B8491" s="84">
        <v>8446</v>
      </c>
      <c r="C8491" s="113">
        <v>87.910547410248654</v>
      </c>
      <c r="D8491" s="250"/>
      <c r="F8491" s="250"/>
    </row>
    <row r="8492" spans="2:6" x14ac:dyDescent="0.35">
      <c r="B8492" s="84">
        <v>8447</v>
      </c>
      <c r="C8492" s="113">
        <v>82.274882358499895</v>
      </c>
      <c r="D8492" s="250"/>
      <c r="F8492" s="250"/>
    </row>
    <row r="8493" spans="2:6" x14ac:dyDescent="0.35">
      <c r="B8493" s="84">
        <v>8448</v>
      </c>
      <c r="C8493" s="113">
        <v>66.435382860419963</v>
      </c>
      <c r="D8493" s="250"/>
      <c r="F8493" s="250"/>
    </row>
    <row r="8494" spans="2:6" x14ac:dyDescent="0.35">
      <c r="B8494" s="84">
        <v>8449</v>
      </c>
      <c r="C8494" s="113">
        <v>67.727349611830334</v>
      </c>
      <c r="D8494" s="250"/>
      <c r="F8494" s="250"/>
    </row>
    <row r="8495" spans="2:6" x14ac:dyDescent="0.35">
      <c r="B8495" s="84">
        <v>8450</v>
      </c>
      <c r="C8495" s="113">
        <v>67.368647918775707</v>
      </c>
      <c r="D8495" s="250"/>
      <c r="F8495" s="250"/>
    </row>
    <row r="8496" spans="2:6" x14ac:dyDescent="0.35">
      <c r="B8496" s="84">
        <v>8451</v>
      </c>
      <c r="C8496" s="113">
        <v>65.605877753232335</v>
      </c>
      <c r="D8496" s="250"/>
      <c r="F8496" s="250"/>
    </row>
    <row r="8497" spans="2:6" x14ac:dyDescent="0.35">
      <c r="B8497" s="84">
        <v>8452</v>
      </c>
      <c r="C8497" s="113">
        <v>64.588975807075315</v>
      </c>
      <c r="D8497" s="250"/>
      <c r="F8497" s="250"/>
    </row>
    <row r="8498" spans="2:6" x14ac:dyDescent="0.35">
      <c r="B8498" s="84">
        <v>8453</v>
      </c>
      <c r="C8498" s="113">
        <v>66.803214076865032</v>
      </c>
      <c r="D8498" s="250"/>
      <c r="F8498" s="250"/>
    </row>
    <row r="8499" spans="2:6" x14ac:dyDescent="0.35">
      <c r="B8499" s="84">
        <v>8454</v>
      </c>
      <c r="C8499" s="113">
        <v>69.161216023333836</v>
      </c>
      <c r="D8499" s="250"/>
      <c r="F8499" s="250"/>
    </row>
    <row r="8500" spans="2:6" x14ac:dyDescent="0.35">
      <c r="B8500" s="84">
        <v>8455</v>
      </c>
      <c r="C8500" s="113">
        <v>68.237215294369918</v>
      </c>
      <c r="D8500" s="250"/>
      <c r="F8500" s="250"/>
    </row>
    <row r="8501" spans="2:6" x14ac:dyDescent="0.35">
      <c r="B8501" s="84">
        <v>8456</v>
      </c>
      <c r="C8501" s="113">
        <v>73.118579391695008</v>
      </c>
      <c r="D8501" s="250"/>
      <c r="F8501" s="250"/>
    </row>
    <row r="8502" spans="2:6" x14ac:dyDescent="0.35">
      <c r="B8502" s="84">
        <v>8457</v>
      </c>
      <c r="C8502" s="113">
        <v>64.717589547370139</v>
      </c>
      <c r="D8502" s="250"/>
      <c r="F8502" s="250"/>
    </row>
    <row r="8503" spans="2:6" x14ac:dyDescent="0.35">
      <c r="B8503" s="84">
        <v>8458</v>
      </c>
      <c r="C8503" s="113">
        <v>59.78466107197378</v>
      </c>
      <c r="D8503" s="250"/>
      <c r="F8503" s="250"/>
    </row>
    <row r="8504" spans="2:6" x14ac:dyDescent="0.35">
      <c r="B8504" s="84">
        <v>8459</v>
      </c>
      <c r="C8504" s="113">
        <v>57.039629085086624</v>
      </c>
      <c r="D8504" s="250"/>
      <c r="F8504" s="250"/>
    </row>
    <row r="8505" spans="2:6" x14ac:dyDescent="0.35">
      <c r="B8505" s="84">
        <v>8460</v>
      </c>
      <c r="C8505" s="113">
        <v>54.126937802215416</v>
      </c>
      <c r="D8505" s="250"/>
      <c r="F8505" s="250"/>
    </row>
    <row r="8506" spans="2:6" x14ac:dyDescent="0.35">
      <c r="B8506" s="84">
        <v>8461</v>
      </c>
      <c r="C8506" s="113">
        <v>52.637532208435488</v>
      </c>
      <c r="D8506" s="250"/>
      <c r="F8506" s="250"/>
    </row>
    <row r="8507" spans="2:6" x14ac:dyDescent="0.35">
      <c r="B8507" s="84">
        <v>8462</v>
      </c>
      <c r="C8507" s="113">
        <v>52.277728043608597</v>
      </c>
      <c r="D8507" s="250"/>
      <c r="F8507" s="250"/>
    </row>
    <row r="8508" spans="2:6" x14ac:dyDescent="0.35">
      <c r="B8508" s="84">
        <v>8463</v>
      </c>
      <c r="C8508" s="113">
        <v>50.684189826179114</v>
      </c>
      <c r="D8508" s="250"/>
      <c r="F8508" s="250"/>
    </row>
    <row r="8509" spans="2:6" x14ac:dyDescent="0.35">
      <c r="B8509" s="84">
        <v>8464</v>
      </c>
      <c r="C8509" s="113">
        <v>55.58261466267551</v>
      </c>
      <c r="D8509" s="250"/>
      <c r="F8509" s="250"/>
    </row>
    <row r="8510" spans="2:6" x14ac:dyDescent="0.35">
      <c r="B8510" s="84">
        <v>8465</v>
      </c>
      <c r="C8510" s="113">
        <v>79.22543219043159</v>
      </c>
      <c r="D8510" s="250"/>
      <c r="F8510" s="250"/>
    </row>
    <row r="8511" spans="2:6" x14ac:dyDescent="0.35">
      <c r="B8511" s="84">
        <v>8466</v>
      </c>
      <c r="C8511" s="113">
        <v>105.95119243276103</v>
      </c>
      <c r="D8511" s="250"/>
      <c r="F8511" s="250"/>
    </row>
    <row r="8512" spans="2:6" x14ac:dyDescent="0.35">
      <c r="B8512" s="84">
        <v>8467</v>
      </c>
      <c r="C8512" s="113">
        <v>99.758438604442915</v>
      </c>
      <c r="D8512" s="250"/>
      <c r="F8512" s="250"/>
    </row>
    <row r="8513" spans="2:6" x14ac:dyDescent="0.35">
      <c r="B8513" s="84">
        <v>8468</v>
      </c>
      <c r="C8513" s="113">
        <v>91.985762696428466</v>
      </c>
      <c r="D8513" s="250"/>
      <c r="F8513" s="250"/>
    </row>
    <row r="8514" spans="2:6" x14ac:dyDescent="0.35">
      <c r="B8514" s="84">
        <v>8469</v>
      </c>
      <c r="C8514" s="113">
        <v>85.542077372384085</v>
      </c>
      <c r="D8514" s="250"/>
      <c r="F8514" s="250"/>
    </row>
    <row r="8515" spans="2:6" x14ac:dyDescent="0.35">
      <c r="B8515" s="84">
        <v>8470</v>
      </c>
      <c r="C8515" s="113">
        <v>78.473556496448126</v>
      </c>
      <c r="D8515" s="250"/>
      <c r="F8515" s="250"/>
    </row>
    <row r="8516" spans="2:6" x14ac:dyDescent="0.35">
      <c r="B8516" s="84">
        <v>8471</v>
      </c>
      <c r="C8516" s="113">
        <v>74.450090350612584</v>
      </c>
      <c r="D8516" s="250"/>
      <c r="F8516" s="250"/>
    </row>
    <row r="8517" spans="2:6" x14ac:dyDescent="0.35">
      <c r="B8517" s="84">
        <v>8472</v>
      </c>
      <c r="C8517" s="113">
        <v>65.502829208725728</v>
      </c>
      <c r="D8517" s="250"/>
      <c r="F8517" s="250"/>
    </row>
    <row r="8518" spans="2:6" x14ac:dyDescent="0.35">
      <c r="B8518" s="84">
        <v>8473</v>
      </c>
      <c r="C8518" s="113">
        <v>59.104606360014628</v>
      </c>
      <c r="D8518" s="250"/>
      <c r="F8518" s="250"/>
    </row>
    <row r="8519" spans="2:6" x14ac:dyDescent="0.35">
      <c r="B8519" s="84">
        <v>8474</v>
      </c>
      <c r="C8519" s="113">
        <v>57.104197506576142</v>
      </c>
      <c r="D8519" s="250"/>
      <c r="F8519" s="250"/>
    </row>
    <row r="8520" spans="2:6" x14ac:dyDescent="0.35">
      <c r="B8520" s="84">
        <v>8475</v>
      </c>
      <c r="C8520" s="113">
        <v>57.589295739877024</v>
      </c>
      <c r="D8520" s="250"/>
      <c r="F8520" s="250"/>
    </row>
    <row r="8521" spans="2:6" x14ac:dyDescent="0.35">
      <c r="B8521" s="84">
        <v>8476</v>
      </c>
      <c r="C8521" s="113">
        <v>59.005910331930586</v>
      </c>
      <c r="D8521" s="250"/>
      <c r="F8521" s="250"/>
    </row>
    <row r="8522" spans="2:6" x14ac:dyDescent="0.35">
      <c r="B8522" s="84">
        <v>8477</v>
      </c>
      <c r="C8522" s="113">
        <v>61.825627410613848</v>
      </c>
      <c r="D8522" s="250"/>
      <c r="F8522" s="250"/>
    </row>
    <row r="8523" spans="2:6" x14ac:dyDescent="0.35">
      <c r="B8523" s="84">
        <v>8478</v>
      </c>
      <c r="C8523" s="113">
        <v>67.047485980149958</v>
      </c>
      <c r="D8523" s="250"/>
      <c r="F8523" s="250"/>
    </row>
    <row r="8524" spans="2:6" x14ac:dyDescent="0.35">
      <c r="B8524" s="84">
        <v>8479</v>
      </c>
      <c r="C8524" s="113">
        <v>69.102563282320588</v>
      </c>
      <c r="D8524" s="250"/>
      <c r="F8524" s="250"/>
    </row>
    <row r="8525" spans="2:6" x14ac:dyDescent="0.35">
      <c r="B8525" s="84">
        <v>8480</v>
      </c>
      <c r="C8525" s="113">
        <v>73.783511464452687</v>
      </c>
      <c r="D8525" s="250"/>
      <c r="F8525" s="250"/>
    </row>
    <row r="8526" spans="2:6" x14ac:dyDescent="0.35">
      <c r="B8526" s="84">
        <v>8481</v>
      </c>
      <c r="C8526" s="113">
        <v>62.92110736122428</v>
      </c>
      <c r="D8526" s="250"/>
      <c r="F8526" s="250"/>
    </row>
    <row r="8527" spans="2:6" x14ac:dyDescent="0.35">
      <c r="B8527" s="84">
        <v>8482</v>
      </c>
      <c r="C8527" s="113">
        <v>59.587220549692233</v>
      </c>
      <c r="D8527" s="250"/>
      <c r="F8527" s="250"/>
    </row>
    <row r="8528" spans="2:6" x14ac:dyDescent="0.35">
      <c r="B8528" s="84">
        <v>8483</v>
      </c>
      <c r="C8528" s="113">
        <v>55.192346841984339</v>
      </c>
      <c r="D8528" s="250"/>
      <c r="F8528" s="250"/>
    </row>
    <row r="8529" spans="2:6" x14ac:dyDescent="0.35">
      <c r="B8529" s="84">
        <v>8484</v>
      </c>
      <c r="C8529" s="113">
        <v>53.926221618012981</v>
      </c>
      <c r="D8529" s="250"/>
      <c r="F8529" s="250"/>
    </row>
    <row r="8530" spans="2:6" x14ac:dyDescent="0.35">
      <c r="B8530" s="84">
        <v>8485</v>
      </c>
      <c r="C8530" s="113">
        <v>51.315420462799615</v>
      </c>
      <c r="D8530" s="250"/>
      <c r="F8530" s="250"/>
    </row>
    <row r="8531" spans="2:6" x14ac:dyDescent="0.35">
      <c r="B8531" s="84">
        <v>8486</v>
      </c>
      <c r="C8531" s="113">
        <v>52.63458411270669</v>
      </c>
      <c r="D8531" s="250"/>
      <c r="F8531" s="250"/>
    </row>
    <row r="8532" spans="2:6" x14ac:dyDescent="0.35">
      <c r="B8532" s="84">
        <v>8487</v>
      </c>
      <c r="C8532" s="113">
        <v>50.525893463852192</v>
      </c>
      <c r="D8532" s="250"/>
      <c r="F8532" s="250"/>
    </row>
    <row r="8533" spans="2:6" x14ac:dyDescent="0.35">
      <c r="B8533" s="84">
        <v>8488</v>
      </c>
      <c r="C8533" s="113">
        <v>60.918831714898623</v>
      </c>
      <c r="D8533" s="250"/>
      <c r="F8533" s="250"/>
    </row>
    <row r="8534" spans="2:6" x14ac:dyDescent="0.35">
      <c r="B8534" s="84">
        <v>8489</v>
      </c>
      <c r="C8534" s="113">
        <v>76.752880680997066</v>
      </c>
      <c r="D8534" s="250"/>
      <c r="F8534" s="250"/>
    </row>
    <row r="8535" spans="2:6" x14ac:dyDescent="0.35">
      <c r="B8535" s="84">
        <v>8490</v>
      </c>
      <c r="C8535" s="113">
        <v>106.07441191535179</v>
      </c>
      <c r="D8535" s="250"/>
      <c r="F8535" s="250"/>
    </row>
    <row r="8536" spans="2:6" x14ac:dyDescent="0.35">
      <c r="B8536" s="84">
        <v>8491</v>
      </c>
      <c r="C8536" s="113">
        <v>106.64759237899385</v>
      </c>
      <c r="D8536" s="250"/>
      <c r="F8536" s="250"/>
    </row>
    <row r="8537" spans="2:6" x14ac:dyDescent="0.35">
      <c r="B8537" s="84">
        <v>8492</v>
      </c>
      <c r="C8537" s="113">
        <v>100.37587935749576</v>
      </c>
      <c r="D8537" s="250"/>
      <c r="F8537" s="250"/>
    </row>
    <row r="8538" spans="2:6" x14ac:dyDescent="0.35">
      <c r="B8538" s="84">
        <v>8493</v>
      </c>
      <c r="C8538" s="113">
        <v>92.254345403207012</v>
      </c>
      <c r="D8538" s="250"/>
      <c r="F8538" s="250"/>
    </row>
    <row r="8539" spans="2:6" x14ac:dyDescent="0.35">
      <c r="B8539" s="84">
        <v>8494</v>
      </c>
      <c r="C8539" s="113">
        <v>81.130800743855417</v>
      </c>
      <c r="D8539" s="250"/>
      <c r="F8539" s="250"/>
    </row>
    <row r="8540" spans="2:6" x14ac:dyDescent="0.35">
      <c r="B8540" s="84">
        <v>8495</v>
      </c>
      <c r="C8540" s="113">
        <v>69.656759667411364</v>
      </c>
      <c r="D8540" s="250"/>
      <c r="F8540" s="250"/>
    </row>
    <row r="8541" spans="2:6" x14ac:dyDescent="0.35">
      <c r="B8541" s="84">
        <v>8496</v>
      </c>
      <c r="C8541" s="113">
        <v>62.872472686252394</v>
      </c>
      <c r="D8541" s="250"/>
      <c r="F8541" s="250"/>
    </row>
    <row r="8542" spans="2:6" x14ac:dyDescent="0.35">
      <c r="B8542" s="84">
        <v>8497</v>
      </c>
      <c r="C8542" s="113">
        <v>52.601436085381685</v>
      </c>
      <c r="D8542" s="250"/>
      <c r="F8542" s="250"/>
    </row>
    <row r="8543" spans="2:6" x14ac:dyDescent="0.35">
      <c r="B8543" s="84">
        <v>8498</v>
      </c>
      <c r="C8543" s="113">
        <v>53.389578302879805</v>
      </c>
      <c r="D8543" s="250"/>
      <c r="F8543" s="250"/>
    </row>
    <row r="8544" spans="2:6" x14ac:dyDescent="0.35">
      <c r="B8544" s="84">
        <v>8499</v>
      </c>
      <c r="C8544" s="113">
        <v>53.587440287710308</v>
      </c>
      <c r="D8544" s="250"/>
      <c r="F8544" s="250"/>
    </row>
    <row r="8545" spans="2:6" x14ac:dyDescent="0.35">
      <c r="B8545" s="84">
        <v>8500</v>
      </c>
      <c r="C8545" s="113">
        <v>54.890322757233271</v>
      </c>
      <c r="D8545" s="250"/>
      <c r="F8545" s="250"/>
    </row>
    <row r="8546" spans="2:6" x14ac:dyDescent="0.35">
      <c r="B8546" s="84">
        <v>8501</v>
      </c>
      <c r="C8546" s="113">
        <v>55.446437602890114</v>
      </c>
      <c r="D8546" s="250"/>
      <c r="F8546" s="250"/>
    </row>
    <row r="8547" spans="2:6" x14ac:dyDescent="0.35">
      <c r="B8547" s="84">
        <v>8502</v>
      </c>
      <c r="C8547" s="113">
        <v>68.240384774822928</v>
      </c>
      <c r="D8547" s="250"/>
      <c r="F8547" s="250"/>
    </row>
    <row r="8548" spans="2:6" x14ac:dyDescent="0.35">
      <c r="B8548" s="84">
        <v>8503</v>
      </c>
      <c r="C8548" s="113">
        <v>83.170167118437732</v>
      </c>
      <c r="D8548" s="250"/>
      <c r="F8548" s="250"/>
    </row>
    <row r="8549" spans="2:6" x14ac:dyDescent="0.35">
      <c r="B8549" s="84">
        <v>8504</v>
      </c>
      <c r="C8549" s="113">
        <v>98.742165191348306</v>
      </c>
      <c r="D8549" s="250"/>
      <c r="F8549" s="250"/>
    </row>
    <row r="8550" spans="2:6" x14ac:dyDescent="0.35">
      <c r="B8550" s="84">
        <v>8505</v>
      </c>
      <c r="C8550" s="113">
        <v>78.278702027245259</v>
      </c>
      <c r="D8550" s="250"/>
      <c r="F8550" s="250"/>
    </row>
    <row r="8551" spans="2:6" x14ac:dyDescent="0.35">
      <c r="B8551" s="84">
        <v>8506</v>
      </c>
      <c r="C8551" s="113">
        <v>71.331234314441843</v>
      </c>
      <c r="D8551" s="250"/>
      <c r="F8551" s="250"/>
    </row>
    <row r="8552" spans="2:6" x14ac:dyDescent="0.35">
      <c r="B8552" s="84">
        <v>8507</v>
      </c>
      <c r="C8552" s="113">
        <v>64.135104858521984</v>
      </c>
      <c r="D8552" s="250"/>
      <c r="F8552" s="250"/>
    </row>
    <row r="8553" spans="2:6" x14ac:dyDescent="0.35">
      <c r="B8553" s="84">
        <v>8508</v>
      </c>
      <c r="C8553" s="113">
        <v>60.958191922027311</v>
      </c>
      <c r="D8553" s="250"/>
      <c r="F8553" s="250"/>
    </row>
    <row r="8554" spans="2:6" x14ac:dyDescent="0.35">
      <c r="B8554" s="84">
        <v>8509</v>
      </c>
      <c r="C8554" s="113">
        <v>60.769794011597703</v>
      </c>
      <c r="D8554" s="250"/>
      <c r="F8554" s="250"/>
    </row>
    <row r="8555" spans="2:6" x14ac:dyDescent="0.35">
      <c r="B8555" s="84">
        <v>8510</v>
      </c>
      <c r="C8555" s="113">
        <v>60.769794011597703</v>
      </c>
      <c r="D8555" s="250"/>
      <c r="F8555" s="250"/>
    </row>
    <row r="8556" spans="2:6" x14ac:dyDescent="0.35">
      <c r="B8556" s="84">
        <v>8511</v>
      </c>
      <c r="C8556" s="113">
        <v>59.073179989155477</v>
      </c>
      <c r="D8556" s="250"/>
      <c r="F8556" s="250"/>
    </row>
    <row r="8557" spans="2:6" x14ac:dyDescent="0.35">
      <c r="B8557" s="84">
        <v>8512</v>
      </c>
      <c r="C8557" s="113">
        <v>64.328020992298235</v>
      </c>
      <c r="D8557" s="250"/>
      <c r="F8557" s="250"/>
    </row>
    <row r="8558" spans="2:6" x14ac:dyDescent="0.35">
      <c r="B8558" s="84">
        <v>8513</v>
      </c>
      <c r="C8558" s="113">
        <v>89.130439268027445</v>
      </c>
      <c r="D8558" s="250"/>
      <c r="F8558" s="250"/>
    </row>
    <row r="8559" spans="2:6" x14ac:dyDescent="0.35">
      <c r="B8559" s="84">
        <v>8514</v>
      </c>
      <c r="C8559" s="113">
        <v>108.25615350127883</v>
      </c>
      <c r="D8559" s="250"/>
      <c r="F8559" s="250"/>
    </row>
    <row r="8560" spans="2:6" x14ac:dyDescent="0.35">
      <c r="B8560" s="84">
        <v>8515</v>
      </c>
      <c r="C8560" s="113">
        <v>118.77697986982776</v>
      </c>
      <c r="D8560" s="250"/>
      <c r="F8560" s="250"/>
    </row>
    <row r="8561" spans="2:6" x14ac:dyDescent="0.35">
      <c r="B8561" s="84">
        <v>8516</v>
      </c>
      <c r="C8561" s="113">
        <v>102.54263371251358</v>
      </c>
      <c r="D8561" s="250"/>
      <c r="F8561" s="250"/>
    </row>
    <row r="8562" spans="2:6" x14ac:dyDescent="0.35">
      <c r="B8562" s="84">
        <v>8517</v>
      </c>
      <c r="C8562" s="113">
        <v>91.081445447267342</v>
      </c>
      <c r="D8562" s="250"/>
      <c r="F8562" s="250"/>
    </row>
    <row r="8563" spans="2:6" x14ac:dyDescent="0.35">
      <c r="B8563" s="84">
        <v>8518</v>
      </c>
      <c r="C8563" s="113">
        <v>82.358887429651929</v>
      </c>
      <c r="D8563" s="250"/>
      <c r="F8563" s="250"/>
    </row>
    <row r="8564" spans="2:6" x14ac:dyDescent="0.35">
      <c r="B8564" s="84">
        <v>8519</v>
      </c>
      <c r="C8564" s="113">
        <v>70.97883058706968</v>
      </c>
      <c r="D8564" s="250"/>
      <c r="F8564" s="250"/>
    </row>
    <row r="8565" spans="2:6" x14ac:dyDescent="0.35">
      <c r="B8565" s="84">
        <v>8520</v>
      </c>
      <c r="C8565" s="113">
        <v>64.232112234534853</v>
      </c>
      <c r="D8565" s="250"/>
      <c r="F8565" s="250"/>
    </row>
    <row r="8566" spans="2:6" x14ac:dyDescent="0.35">
      <c r="B8566" s="84">
        <v>8521</v>
      </c>
      <c r="C8566" s="113">
        <v>53.023698941481307</v>
      </c>
      <c r="D8566" s="250"/>
      <c r="F8566" s="250"/>
    </row>
    <row r="8567" spans="2:6" x14ac:dyDescent="0.35">
      <c r="B8567" s="84">
        <v>8522</v>
      </c>
      <c r="C8567" s="113">
        <v>50.241210220263994</v>
      </c>
      <c r="D8567" s="250"/>
      <c r="F8567" s="250"/>
    </row>
    <row r="8568" spans="2:6" x14ac:dyDescent="0.35">
      <c r="B8568" s="84">
        <v>8523</v>
      </c>
      <c r="C8568" s="113">
        <v>48.781856914990605</v>
      </c>
      <c r="D8568" s="250"/>
      <c r="F8568" s="250"/>
    </row>
    <row r="8569" spans="2:6" x14ac:dyDescent="0.35">
      <c r="B8569" s="84">
        <v>8524</v>
      </c>
      <c r="C8569" s="113">
        <v>53.536978959442976</v>
      </c>
      <c r="D8569" s="250"/>
      <c r="F8569" s="250"/>
    </row>
    <row r="8570" spans="2:6" x14ac:dyDescent="0.35">
      <c r="B8570" s="84">
        <v>8525</v>
      </c>
      <c r="C8570" s="113">
        <v>56.647892587215757</v>
      </c>
      <c r="D8570" s="250"/>
      <c r="F8570" s="250"/>
    </row>
    <row r="8571" spans="2:6" x14ac:dyDescent="0.35">
      <c r="B8571" s="84">
        <v>8526</v>
      </c>
      <c r="C8571" s="113">
        <v>62.565616652035189</v>
      </c>
      <c r="D8571" s="250"/>
      <c r="F8571" s="250"/>
    </row>
    <row r="8572" spans="2:6" x14ac:dyDescent="0.35">
      <c r="B8572" s="84">
        <v>8527</v>
      </c>
      <c r="C8572" s="113">
        <v>76.437275945559463</v>
      </c>
      <c r="D8572" s="250"/>
      <c r="F8572" s="250"/>
    </row>
    <row r="8573" spans="2:6" x14ac:dyDescent="0.35">
      <c r="B8573" s="84">
        <v>8528</v>
      </c>
      <c r="C8573" s="113">
        <v>80.70890947130701</v>
      </c>
      <c r="D8573" s="250"/>
      <c r="F8573" s="250"/>
    </row>
    <row r="8574" spans="2:6" x14ac:dyDescent="0.35">
      <c r="B8574" s="84">
        <v>8529</v>
      </c>
      <c r="C8574" s="113">
        <v>71.807692422826761</v>
      </c>
      <c r="D8574" s="250"/>
      <c r="F8574" s="250"/>
    </row>
    <row r="8575" spans="2:6" x14ac:dyDescent="0.35">
      <c r="B8575" s="84">
        <v>8530</v>
      </c>
      <c r="C8575" s="113">
        <v>67.172844536258836</v>
      </c>
      <c r="D8575" s="250"/>
      <c r="F8575" s="250"/>
    </row>
    <row r="8576" spans="2:6" x14ac:dyDescent="0.35">
      <c r="B8576" s="84">
        <v>8531</v>
      </c>
      <c r="C8576" s="113">
        <v>55.458665255726778</v>
      </c>
      <c r="D8576" s="250"/>
      <c r="F8576" s="250"/>
    </row>
    <row r="8577" spans="2:6" x14ac:dyDescent="0.35">
      <c r="B8577" s="84">
        <v>8532</v>
      </c>
      <c r="C8577" s="113">
        <v>52.953327103238337</v>
      </c>
      <c r="D8577" s="250"/>
      <c r="F8577" s="250"/>
    </row>
    <row r="8578" spans="2:6" x14ac:dyDescent="0.35">
      <c r="B8578" s="84">
        <v>8533</v>
      </c>
      <c r="C8578" s="113">
        <v>54.401784648161907</v>
      </c>
      <c r="D8578" s="250"/>
      <c r="F8578" s="250"/>
    </row>
    <row r="8579" spans="2:6" x14ac:dyDescent="0.35">
      <c r="B8579" s="84">
        <v>8534</v>
      </c>
      <c r="C8579" s="113">
        <v>53.00346223229851</v>
      </c>
      <c r="D8579" s="250"/>
      <c r="F8579" s="250"/>
    </row>
    <row r="8580" spans="2:6" x14ac:dyDescent="0.35">
      <c r="B8580" s="84">
        <v>8535</v>
      </c>
      <c r="C8580" s="113">
        <v>52.676925657717291</v>
      </c>
      <c r="D8580" s="250"/>
      <c r="F8580" s="250"/>
    </row>
    <row r="8581" spans="2:6" x14ac:dyDescent="0.35">
      <c r="B8581" s="84">
        <v>8536</v>
      </c>
      <c r="C8581" s="113">
        <v>57.000928923552621</v>
      </c>
      <c r="D8581" s="250"/>
      <c r="F8581" s="250"/>
    </row>
    <row r="8582" spans="2:6" x14ac:dyDescent="0.35">
      <c r="B8582" s="84">
        <v>8537</v>
      </c>
      <c r="C8582" s="113">
        <v>76.426434818872082</v>
      </c>
      <c r="D8582" s="250"/>
      <c r="F8582" s="250"/>
    </row>
    <row r="8583" spans="2:6" x14ac:dyDescent="0.35">
      <c r="B8583" s="84">
        <v>8538</v>
      </c>
      <c r="C8583" s="113">
        <v>96.34851678885147</v>
      </c>
      <c r="D8583" s="250"/>
      <c r="F8583" s="250"/>
    </row>
    <row r="8584" spans="2:6" x14ac:dyDescent="0.35">
      <c r="B8584" s="84">
        <v>8539</v>
      </c>
      <c r="C8584" s="113">
        <v>94.675690486808264</v>
      </c>
      <c r="D8584" s="250"/>
      <c r="F8584" s="250"/>
    </row>
    <row r="8585" spans="2:6" x14ac:dyDescent="0.35">
      <c r="B8585" s="84">
        <v>8540</v>
      </c>
      <c r="C8585" s="113">
        <v>85.319373993083261</v>
      </c>
      <c r="D8585" s="250"/>
      <c r="F8585" s="250"/>
    </row>
    <row r="8586" spans="2:6" x14ac:dyDescent="0.35">
      <c r="B8586" s="84">
        <v>8541</v>
      </c>
      <c r="C8586" s="113">
        <v>78.632863736098841</v>
      </c>
      <c r="D8586" s="250"/>
      <c r="F8586" s="250"/>
    </row>
    <row r="8587" spans="2:6" x14ac:dyDescent="0.35">
      <c r="B8587" s="84">
        <v>8542</v>
      </c>
      <c r="C8587" s="113">
        <v>71.776533852935742</v>
      </c>
      <c r="D8587" s="250"/>
      <c r="F8587" s="250"/>
    </row>
    <row r="8588" spans="2:6" x14ac:dyDescent="0.35">
      <c r="B8588" s="84">
        <v>8543</v>
      </c>
      <c r="C8588" s="113">
        <v>67.217367090991601</v>
      </c>
      <c r="D8588" s="250"/>
      <c r="F8588" s="250"/>
    </row>
    <row r="8589" spans="2:6" x14ac:dyDescent="0.35">
      <c r="B8589" s="84">
        <v>8544</v>
      </c>
      <c r="C8589" s="113">
        <v>60.818957719242135</v>
      </c>
      <c r="D8589" s="250"/>
      <c r="F8589" s="250"/>
    </row>
    <row r="8590" spans="2:6" x14ac:dyDescent="0.35">
      <c r="B8590" s="84">
        <v>8545</v>
      </c>
      <c r="C8590" s="113">
        <v>58.034516228778223</v>
      </c>
      <c r="D8590" s="250"/>
      <c r="F8590" s="250"/>
    </row>
    <row r="8591" spans="2:6" x14ac:dyDescent="0.35">
      <c r="B8591" s="84">
        <v>8546</v>
      </c>
      <c r="C8591" s="113">
        <v>53.400338323912344</v>
      </c>
      <c r="D8591" s="250"/>
      <c r="F8591" s="250"/>
    </row>
    <row r="8592" spans="2:6" x14ac:dyDescent="0.35">
      <c r="B8592" s="84">
        <v>8547</v>
      </c>
      <c r="C8592" s="113">
        <v>50.16131633989913</v>
      </c>
      <c r="D8592" s="250"/>
      <c r="F8592" s="250"/>
    </row>
    <row r="8593" spans="2:6" x14ac:dyDescent="0.35">
      <c r="B8593" s="84">
        <v>8548</v>
      </c>
      <c r="C8593" s="113">
        <v>52.005809927278193</v>
      </c>
      <c r="D8593" s="250"/>
      <c r="F8593" s="250"/>
    </row>
    <row r="8594" spans="2:6" x14ac:dyDescent="0.35">
      <c r="B8594" s="84">
        <v>8549</v>
      </c>
      <c r="C8594" s="113">
        <v>56.241569257626708</v>
      </c>
      <c r="D8594" s="250"/>
      <c r="F8594" s="250"/>
    </row>
    <row r="8595" spans="2:6" x14ac:dyDescent="0.35">
      <c r="B8595" s="84">
        <v>8550</v>
      </c>
      <c r="C8595" s="113">
        <v>64.360797896942728</v>
      </c>
      <c r="D8595" s="250"/>
      <c r="F8595" s="250"/>
    </row>
    <row r="8596" spans="2:6" x14ac:dyDescent="0.35">
      <c r="B8596" s="84">
        <v>8551</v>
      </c>
      <c r="C8596" s="113">
        <v>75.201576433061234</v>
      </c>
      <c r="D8596" s="250"/>
      <c r="F8596" s="250"/>
    </row>
    <row r="8597" spans="2:6" x14ac:dyDescent="0.35">
      <c r="B8597" s="84">
        <v>8552</v>
      </c>
      <c r="C8597" s="113">
        <v>85.691921444626317</v>
      </c>
      <c r="D8597" s="250"/>
      <c r="F8597" s="250"/>
    </row>
    <row r="8598" spans="2:6" x14ac:dyDescent="0.35">
      <c r="B8598" s="84">
        <v>8553</v>
      </c>
      <c r="C8598" s="113">
        <v>66.118486123026244</v>
      </c>
      <c r="D8598" s="250"/>
      <c r="F8598" s="250"/>
    </row>
    <row r="8599" spans="2:6" x14ac:dyDescent="0.35">
      <c r="B8599" s="84">
        <v>8554</v>
      </c>
      <c r="C8599" s="113">
        <v>60.805495257340723</v>
      </c>
      <c r="D8599" s="250"/>
      <c r="F8599" s="250"/>
    </row>
    <row r="8600" spans="2:6" x14ac:dyDescent="0.35">
      <c r="B8600" s="84">
        <v>8555</v>
      </c>
      <c r="C8600" s="113">
        <v>56.390455846238908</v>
      </c>
      <c r="D8600" s="250"/>
      <c r="F8600" s="250"/>
    </row>
    <row r="8601" spans="2:6" x14ac:dyDescent="0.35">
      <c r="B8601" s="84">
        <v>8556</v>
      </c>
      <c r="C8601" s="113">
        <v>55.284690324302282</v>
      </c>
      <c r="D8601" s="250"/>
      <c r="F8601" s="250"/>
    </row>
    <row r="8602" spans="2:6" x14ac:dyDescent="0.35">
      <c r="B8602" s="84">
        <v>8557</v>
      </c>
      <c r="C8602" s="113">
        <v>55.123341844635348</v>
      </c>
      <c r="D8602" s="250"/>
      <c r="F8602" s="250"/>
    </row>
    <row r="8603" spans="2:6" x14ac:dyDescent="0.35">
      <c r="B8603" s="84">
        <v>8558</v>
      </c>
      <c r="C8603" s="113">
        <v>53.572879356283984</v>
      </c>
      <c r="D8603" s="250"/>
      <c r="F8603" s="250"/>
    </row>
    <row r="8604" spans="2:6" x14ac:dyDescent="0.35">
      <c r="B8604" s="84">
        <v>8559</v>
      </c>
      <c r="C8604" s="113">
        <v>55.415299500077715</v>
      </c>
      <c r="D8604" s="250"/>
      <c r="F8604" s="250"/>
    </row>
    <row r="8605" spans="2:6" x14ac:dyDescent="0.35">
      <c r="B8605" s="84">
        <v>8560</v>
      </c>
      <c r="C8605" s="113">
        <v>61.693578819651528</v>
      </c>
      <c r="D8605" s="250"/>
      <c r="F8605" s="250"/>
    </row>
    <row r="8606" spans="2:6" x14ac:dyDescent="0.35">
      <c r="B8606" s="84">
        <v>8561</v>
      </c>
      <c r="C8606" s="113">
        <v>81.447149275760111</v>
      </c>
      <c r="D8606" s="250"/>
      <c r="F8606" s="250"/>
    </row>
    <row r="8607" spans="2:6" x14ac:dyDescent="0.35">
      <c r="B8607" s="84">
        <v>8562</v>
      </c>
      <c r="C8607" s="113">
        <v>98.827527925261492</v>
      </c>
      <c r="D8607" s="250"/>
      <c r="F8607" s="250"/>
    </row>
    <row r="8608" spans="2:6" x14ac:dyDescent="0.35">
      <c r="B8608" s="84">
        <v>8563</v>
      </c>
      <c r="C8608" s="113">
        <v>96.051883198079409</v>
      </c>
      <c r="D8608" s="250"/>
      <c r="F8608" s="250"/>
    </row>
    <row r="8609" spans="2:6" x14ac:dyDescent="0.35">
      <c r="B8609" s="84">
        <v>8564</v>
      </c>
      <c r="C8609" s="113">
        <v>86.634262826840555</v>
      </c>
      <c r="D8609" s="250"/>
      <c r="F8609" s="250"/>
    </row>
    <row r="8610" spans="2:6" x14ac:dyDescent="0.35">
      <c r="B8610" s="84">
        <v>8565</v>
      </c>
      <c r="C8610" s="113">
        <v>83.300495172015957</v>
      </c>
      <c r="D8610" s="250"/>
      <c r="F8610" s="250"/>
    </row>
    <row r="8611" spans="2:6" x14ac:dyDescent="0.35">
      <c r="B8611" s="84">
        <v>8566</v>
      </c>
      <c r="C8611" s="113">
        <v>78.016421807628376</v>
      </c>
      <c r="D8611" s="250"/>
      <c r="F8611" s="250"/>
    </row>
    <row r="8612" spans="2:6" x14ac:dyDescent="0.35">
      <c r="B8612" s="84">
        <v>8567</v>
      </c>
      <c r="C8612" s="113">
        <v>72.268618864622539</v>
      </c>
      <c r="D8612" s="250"/>
      <c r="F8612" s="250"/>
    </row>
    <row r="8613" spans="2:6" x14ac:dyDescent="0.35">
      <c r="B8613" s="84">
        <v>8568</v>
      </c>
      <c r="C8613" s="113">
        <v>65.578349055508909</v>
      </c>
      <c r="D8613" s="250"/>
      <c r="F8613" s="250"/>
    </row>
    <row r="8614" spans="2:6" x14ac:dyDescent="0.35">
      <c r="B8614" s="84">
        <v>8569</v>
      </c>
      <c r="C8614" s="113">
        <v>54.983874126482711</v>
      </c>
      <c r="D8614" s="250"/>
      <c r="F8614" s="250"/>
    </row>
    <row r="8615" spans="2:6" x14ac:dyDescent="0.35">
      <c r="B8615" s="84">
        <v>8570</v>
      </c>
      <c r="C8615" s="113">
        <v>53.954821467656494</v>
      </c>
      <c r="D8615" s="250"/>
      <c r="F8615" s="250"/>
    </row>
    <row r="8616" spans="2:6" x14ac:dyDescent="0.35">
      <c r="B8616" s="84">
        <v>8571</v>
      </c>
      <c r="C8616" s="113">
        <v>51.190252151022214</v>
      </c>
      <c r="D8616" s="250"/>
      <c r="F8616" s="250"/>
    </row>
    <row r="8617" spans="2:6" x14ac:dyDescent="0.35">
      <c r="B8617" s="84">
        <v>8572</v>
      </c>
      <c r="C8617" s="113">
        <v>51.332683349760856</v>
      </c>
      <c r="D8617" s="250"/>
      <c r="F8617" s="250"/>
    </row>
    <row r="8618" spans="2:6" x14ac:dyDescent="0.35">
      <c r="B8618" s="84">
        <v>8573</v>
      </c>
      <c r="C8618" s="113">
        <v>56.819619146322545</v>
      </c>
      <c r="D8618" s="250"/>
      <c r="F8618" s="250"/>
    </row>
    <row r="8619" spans="2:6" x14ac:dyDescent="0.35">
      <c r="B8619" s="84">
        <v>8574</v>
      </c>
      <c r="C8619" s="113">
        <v>67.42552959892916</v>
      </c>
      <c r="D8619" s="250"/>
      <c r="F8619" s="250"/>
    </row>
    <row r="8620" spans="2:6" x14ac:dyDescent="0.35">
      <c r="B8620" s="84">
        <v>8575</v>
      </c>
      <c r="C8620" s="113">
        <v>72.158523455804286</v>
      </c>
      <c r="D8620" s="250"/>
      <c r="F8620" s="250"/>
    </row>
    <row r="8621" spans="2:6" x14ac:dyDescent="0.35">
      <c r="B8621" s="84">
        <v>8576</v>
      </c>
      <c r="C8621" s="113">
        <v>77.75827016200202</v>
      </c>
      <c r="D8621" s="250"/>
      <c r="F8621" s="250"/>
    </row>
    <row r="8622" spans="2:6" x14ac:dyDescent="0.35">
      <c r="B8622" s="84">
        <v>8577</v>
      </c>
      <c r="C8622" s="113">
        <v>66.062159263781012</v>
      </c>
      <c r="D8622" s="250"/>
      <c r="F8622" s="250"/>
    </row>
    <row r="8623" spans="2:6" x14ac:dyDescent="0.35">
      <c r="B8623" s="84">
        <v>8578</v>
      </c>
      <c r="C8623" s="113">
        <v>63.722696448178084</v>
      </c>
      <c r="D8623" s="250"/>
      <c r="F8623" s="250"/>
    </row>
    <row r="8624" spans="2:6" x14ac:dyDescent="0.35">
      <c r="B8624" s="84">
        <v>8579</v>
      </c>
      <c r="C8624" s="113">
        <v>59.664392827020556</v>
      </c>
      <c r="D8624" s="250"/>
      <c r="F8624" s="250"/>
    </row>
    <row r="8625" spans="2:6" x14ac:dyDescent="0.35">
      <c r="B8625" s="84">
        <v>8580</v>
      </c>
      <c r="C8625" s="113">
        <v>59.941316879013485</v>
      </c>
      <c r="D8625" s="250"/>
      <c r="F8625" s="250"/>
    </row>
    <row r="8626" spans="2:6" x14ac:dyDescent="0.35">
      <c r="B8626" s="84">
        <v>8581</v>
      </c>
      <c r="C8626" s="113">
        <v>51.44360417713861</v>
      </c>
      <c r="D8626" s="250"/>
      <c r="F8626" s="250"/>
    </row>
    <row r="8627" spans="2:6" x14ac:dyDescent="0.35">
      <c r="B8627" s="84">
        <v>8582</v>
      </c>
      <c r="C8627" s="113">
        <v>48.941621288510511</v>
      </c>
      <c r="D8627" s="250"/>
      <c r="F8627" s="250"/>
    </row>
    <row r="8628" spans="2:6" x14ac:dyDescent="0.35">
      <c r="B8628" s="84">
        <v>8583</v>
      </c>
      <c r="C8628" s="113">
        <v>49.21248095007055</v>
      </c>
      <c r="D8628" s="250"/>
      <c r="F8628" s="250"/>
    </row>
    <row r="8629" spans="2:6" x14ac:dyDescent="0.35">
      <c r="B8629" s="84">
        <v>8584</v>
      </c>
      <c r="C8629" s="113">
        <v>60.508071544704976</v>
      </c>
      <c r="D8629" s="250"/>
      <c r="F8629" s="250"/>
    </row>
    <row r="8630" spans="2:6" x14ac:dyDescent="0.35">
      <c r="B8630" s="84">
        <v>8585</v>
      </c>
      <c r="C8630" s="113">
        <v>74.542090141264296</v>
      </c>
      <c r="D8630" s="250"/>
      <c r="F8630" s="250"/>
    </row>
    <row r="8631" spans="2:6" x14ac:dyDescent="0.35">
      <c r="B8631" s="84">
        <v>8586</v>
      </c>
      <c r="C8631" s="113">
        <v>97.781701386172543</v>
      </c>
      <c r="D8631" s="250"/>
      <c r="F8631" s="250"/>
    </row>
    <row r="8632" spans="2:6" x14ac:dyDescent="0.35">
      <c r="B8632" s="84">
        <v>8587</v>
      </c>
      <c r="C8632" s="113">
        <v>91.259553053941715</v>
      </c>
      <c r="D8632" s="250"/>
      <c r="F8632" s="250"/>
    </row>
    <row r="8633" spans="2:6" x14ac:dyDescent="0.35">
      <c r="B8633" s="84">
        <v>8588</v>
      </c>
      <c r="C8633" s="113">
        <v>84.414850648365473</v>
      </c>
      <c r="D8633" s="250"/>
      <c r="F8633" s="250"/>
    </row>
    <row r="8634" spans="2:6" x14ac:dyDescent="0.35">
      <c r="B8634" s="84">
        <v>8589</v>
      </c>
      <c r="C8634" s="113">
        <v>76.928349698871074</v>
      </c>
      <c r="D8634" s="250"/>
      <c r="F8634" s="250"/>
    </row>
    <row r="8635" spans="2:6" x14ac:dyDescent="0.35">
      <c r="B8635" s="84">
        <v>8590</v>
      </c>
      <c r="C8635" s="113">
        <v>73.1804037041545</v>
      </c>
      <c r="D8635" s="250"/>
      <c r="F8635" s="250"/>
    </row>
    <row r="8636" spans="2:6" x14ac:dyDescent="0.35">
      <c r="B8636" s="84">
        <v>8591</v>
      </c>
      <c r="C8636" s="113">
        <v>73.828935104092153</v>
      </c>
      <c r="D8636" s="250"/>
      <c r="F8636" s="250"/>
    </row>
    <row r="8637" spans="2:6" x14ac:dyDescent="0.35">
      <c r="B8637" s="84">
        <v>8592</v>
      </c>
      <c r="C8637" s="113">
        <v>68.767769887047507</v>
      </c>
      <c r="D8637" s="250"/>
      <c r="F8637" s="250"/>
    </row>
    <row r="8638" spans="2:6" x14ac:dyDescent="0.35">
      <c r="B8638" s="84">
        <v>8593</v>
      </c>
      <c r="C8638" s="113">
        <v>61.328961270591229</v>
      </c>
      <c r="D8638" s="250"/>
      <c r="F8638" s="250"/>
    </row>
    <row r="8639" spans="2:6" x14ac:dyDescent="0.35">
      <c r="B8639" s="84">
        <v>8594</v>
      </c>
      <c r="C8639" s="113">
        <v>61.803145034015706</v>
      </c>
      <c r="D8639" s="250"/>
      <c r="F8639" s="250"/>
    </row>
    <row r="8640" spans="2:6" x14ac:dyDescent="0.35">
      <c r="B8640" s="84">
        <v>8595</v>
      </c>
      <c r="C8640" s="113">
        <v>63.177558849786429</v>
      </c>
      <c r="D8640" s="250"/>
      <c r="F8640" s="250"/>
    </row>
    <row r="8641" spans="2:6" x14ac:dyDescent="0.35">
      <c r="B8641" s="84">
        <v>8596</v>
      </c>
      <c r="C8641" s="113">
        <v>62.795357216015049</v>
      </c>
      <c r="D8641" s="250"/>
      <c r="F8641" s="250"/>
    </row>
    <row r="8642" spans="2:6" x14ac:dyDescent="0.35">
      <c r="B8642" s="84">
        <v>8597</v>
      </c>
      <c r="C8642" s="113">
        <v>63.9663711796345</v>
      </c>
      <c r="D8642" s="250"/>
      <c r="F8642" s="250"/>
    </row>
    <row r="8643" spans="2:6" x14ac:dyDescent="0.35">
      <c r="B8643" s="84">
        <v>8598</v>
      </c>
      <c r="C8643" s="113">
        <v>66.444306895202246</v>
      </c>
      <c r="D8643" s="250"/>
      <c r="F8643" s="250"/>
    </row>
    <row r="8644" spans="2:6" x14ac:dyDescent="0.35">
      <c r="B8644" s="84">
        <v>8599</v>
      </c>
      <c r="C8644" s="113">
        <v>73.782806146101422</v>
      </c>
      <c r="D8644" s="250"/>
      <c r="F8644" s="250"/>
    </row>
    <row r="8645" spans="2:6" x14ac:dyDescent="0.35">
      <c r="B8645" s="84">
        <v>8600</v>
      </c>
      <c r="C8645" s="113">
        <v>76.732090501706409</v>
      </c>
      <c r="D8645" s="250"/>
      <c r="F8645" s="250"/>
    </row>
    <row r="8646" spans="2:6" x14ac:dyDescent="0.35">
      <c r="B8646" s="84">
        <v>8601</v>
      </c>
      <c r="C8646" s="113">
        <v>64.876861678524946</v>
      </c>
      <c r="D8646" s="250"/>
      <c r="F8646" s="250"/>
    </row>
    <row r="8647" spans="2:6" x14ac:dyDescent="0.35">
      <c r="B8647" s="84">
        <v>8602</v>
      </c>
      <c r="C8647" s="113">
        <v>61.579127158043967</v>
      </c>
      <c r="D8647" s="250"/>
      <c r="F8647" s="250"/>
    </row>
    <row r="8648" spans="2:6" x14ac:dyDescent="0.35">
      <c r="B8648" s="84">
        <v>8603</v>
      </c>
      <c r="C8648" s="113">
        <v>60.511851709221254</v>
      </c>
      <c r="D8648" s="250"/>
      <c r="F8648" s="250"/>
    </row>
    <row r="8649" spans="2:6" x14ac:dyDescent="0.35">
      <c r="B8649" s="84">
        <v>8604</v>
      </c>
      <c r="C8649" s="113">
        <v>57.20868995254181</v>
      </c>
      <c r="D8649" s="250"/>
      <c r="F8649" s="250"/>
    </row>
    <row r="8650" spans="2:6" x14ac:dyDescent="0.35">
      <c r="B8650" s="84">
        <v>8605</v>
      </c>
      <c r="C8650" s="113">
        <v>50.555778538139009</v>
      </c>
      <c r="D8650" s="250"/>
      <c r="F8650" s="250"/>
    </row>
    <row r="8651" spans="2:6" x14ac:dyDescent="0.35">
      <c r="B8651" s="84">
        <v>8606</v>
      </c>
      <c r="C8651" s="113">
        <v>46.492722710161075</v>
      </c>
      <c r="D8651" s="250"/>
      <c r="F8651" s="250"/>
    </row>
    <row r="8652" spans="2:6" x14ac:dyDescent="0.35">
      <c r="B8652" s="84">
        <v>8607</v>
      </c>
      <c r="C8652" s="113">
        <v>43.617810464794687</v>
      </c>
      <c r="D8652" s="250"/>
      <c r="F8652" s="250"/>
    </row>
    <row r="8653" spans="2:6" x14ac:dyDescent="0.35">
      <c r="B8653" s="84">
        <v>8608</v>
      </c>
      <c r="C8653" s="113">
        <v>56.54643213046392</v>
      </c>
      <c r="D8653" s="250"/>
      <c r="F8653" s="250"/>
    </row>
    <row r="8654" spans="2:6" x14ac:dyDescent="0.35">
      <c r="B8654" s="84">
        <v>8609</v>
      </c>
      <c r="C8654" s="113">
        <v>68.492935876430607</v>
      </c>
      <c r="D8654" s="250"/>
      <c r="F8654" s="250"/>
    </row>
    <row r="8655" spans="2:6" x14ac:dyDescent="0.35">
      <c r="B8655" s="84">
        <v>8610</v>
      </c>
      <c r="C8655" s="113">
        <v>95.202441134361536</v>
      </c>
      <c r="D8655" s="250"/>
      <c r="F8655" s="250"/>
    </row>
    <row r="8656" spans="2:6" x14ac:dyDescent="0.35">
      <c r="B8656" s="84">
        <v>8611</v>
      </c>
      <c r="C8656" s="113">
        <v>99.489727238795894</v>
      </c>
      <c r="D8656" s="250"/>
      <c r="F8656" s="250"/>
    </row>
    <row r="8657" spans="2:6" x14ac:dyDescent="0.35">
      <c r="B8657" s="84">
        <v>8612</v>
      </c>
      <c r="C8657" s="113">
        <v>88.880466996152578</v>
      </c>
      <c r="D8657" s="250"/>
      <c r="F8657" s="250"/>
    </row>
    <row r="8658" spans="2:6" x14ac:dyDescent="0.35">
      <c r="B8658" s="84">
        <v>8613</v>
      </c>
      <c r="C8658" s="113">
        <v>82.528015401543456</v>
      </c>
      <c r="D8658" s="250"/>
      <c r="F8658" s="250"/>
    </row>
    <row r="8659" spans="2:6" x14ac:dyDescent="0.35">
      <c r="B8659" s="84">
        <v>8614</v>
      </c>
      <c r="C8659" s="113">
        <v>78.941023411695255</v>
      </c>
      <c r="D8659" s="250"/>
      <c r="F8659" s="250"/>
    </row>
    <row r="8660" spans="2:6" x14ac:dyDescent="0.35">
      <c r="B8660" s="84">
        <v>8615</v>
      </c>
      <c r="C8660" s="113">
        <v>74.371604721579871</v>
      </c>
      <c r="D8660" s="250"/>
      <c r="F8660" s="250"/>
    </row>
    <row r="8661" spans="2:6" x14ac:dyDescent="0.35">
      <c r="B8661" s="84">
        <v>8616</v>
      </c>
      <c r="C8661" s="113">
        <v>66.218075921988884</v>
      </c>
      <c r="D8661" s="250"/>
      <c r="F8661" s="250"/>
    </row>
    <row r="8662" spans="2:6" x14ac:dyDescent="0.35">
      <c r="B8662" s="84">
        <v>8617</v>
      </c>
      <c r="C8662" s="113">
        <v>65.483227068112086</v>
      </c>
      <c r="D8662" s="250"/>
      <c r="F8662" s="250"/>
    </row>
    <row r="8663" spans="2:6" x14ac:dyDescent="0.35">
      <c r="B8663" s="84">
        <v>8618</v>
      </c>
      <c r="C8663" s="113">
        <v>66.906502136875076</v>
      </c>
      <c r="D8663" s="250"/>
      <c r="F8663" s="250"/>
    </row>
    <row r="8664" spans="2:6" x14ac:dyDescent="0.35">
      <c r="B8664" s="84">
        <v>8619</v>
      </c>
      <c r="C8664" s="113">
        <v>65.243850776737659</v>
      </c>
      <c r="D8664" s="250"/>
      <c r="F8664" s="250"/>
    </row>
    <row r="8665" spans="2:6" x14ac:dyDescent="0.35">
      <c r="B8665" s="84">
        <v>8620</v>
      </c>
      <c r="C8665" s="113">
        <v>64.720081981831427</v>
      </c>
      <c r="D8665" s="250"/>
      <c r="F8665" s="250"/>
    </row>
    <row r="8666" spans="2:6" x14ac:dyDescent="0.35">
      <c r="B8666" s="84">
        <v>8621</v>
      </c>
      <c r="C8666" s="113">
        <v>66.989854764459139</v>
      </c>
      <c r="D8666" s="250"/>
      <c r="F8666" s="250"/>
    </row>
    <row r="8667" spans="2:6" x14ac:dyDescent="0.35">
      <c r="B8667" s="84">
        <v>8622</v>
      </c>
      <c r="C8667" s="113">
        <v>72.362289451320862</v>
      </c>
      <c r="D8667" s="250"/>
      <c r="F8667" s="250"/>
    </row>
    <row r="8668" spans="2:6" x14ac:dyDescent="0.35">
      <c r="B8668" s="84">
        <v>8623</v>
      </c>
      <c r="C8668" s="113">
        <v>74.469392026959085</v>
      </c>
      <c r="D8668" s="250"/>
      <c r="F8668" s="250"/>
    </row>
    <row r="8669" spans="2:6" x14ac:dyDescent="0.35">
      <c r="B8669" s="84">
        <v>8624</v>
      </c>
      <c r="C8669" s="113">
        <v>74.802640530244673</v>
      </c>
      <c r="D8669" s="250"/>
      <c r="F8669" s="250"/>
    </row>
    <row r="8670" spans="2:6" x14ac:dyDescent="0.35">
      <c r="B8670" s="84">
        <v>8625</v>
      </c>
      <c r="C8670" s="113">
        <v>65.938844897024808</v>
      </c>
      <c r="D8670" s="250"/>
      <c r="F8670" s="250"/>
    </row>
    <row r="8671" spans="2:6" x14ac:dyDescent="0.35">
      <c r="B8671" s="84">
        <v>8626</v>
      </c>
      <c r="C8671" s="113">
        <v>63.90166023684904</v>
      </c>
      <c r="D8671" s="250"/>
      <c r="F8671" s="250"/>
    </row>
    <row r="8672" spans="2:6" x14ac:dyDescent="0.35">
      <c r="B8672" s="84">
        <v>8627</v>
      </c>
      <c r="C8672" s="113">
        <v>55.339263593363654</v>
      </c>
      <c r="D8672" s="250"/>
      <c r="F8672" s="250"/>
    </row>
    <row r="8673" spans="2:6" x14ac:dyDescent="0.35">
      <c r="B8673" s="84">
        <v>8628</v>
      </c>
      <c r="C8673" s="113">
        <v>52.802152175909228</v>
      </c>
      <c r="D8673" s="250"/>
      <c r="F8673" s="250"/>
    </row>
    <row r="8674" spans="2:6" x14ac:dyDescent="0.35">
      <c r="B8674" s="84">
        <v>8629</v>
      </c>
      <c r="C8674" s="113">
        <v>49.269928576749791</v>
      </c>
      <c r="D8674" s="250"/>
      <c r="F8674" s="250"/>
    </row>
    <row r="8675" spans="2:6" x14ac:dyDescent="0.35">
      <c r="B8675" s="84">
        <v>8630</v>
      </c>
      <c r="C8675" s="113">
        <v>50.748323917893465</v>
      </c>
      <c r="D8675" s="250"/>
      <c r="F8675" s="250"/>
    </row>
    <row r="8676" spans="2:6" x14ac:dyDescent="0.35">
      <c r="B8676" s="84">
        <v>8631</v>
      </c>
      <c r="C8676" s="113">
        <v>52.408367038012869</v>
      </c>
      <c r="D8676" s="250"/>
      <c r="F8676" s="250"/>
    </row>
    <row r="8677" spans="2:6" x14ac:dyDescent="0.35">
      <c r="B8677" s="84">
        <v>8632</v>
      </c>
      <c r="C8677" s="113">
        <v>65.562448515903341</v>
      </c>
      <c r="D8677" s="250"/>
      <c r="F8677" s="250"/>
    </row>
    <row r="8678" spans="2:6" x14ac:dyDescent="0.35">
      <c r="B8678" s="84">
        <v>8633</v>
      </c>
      <c r="C8678" s="113">
        <v>78.706913398255637</v>
      </c>
      <c r="D8678" s="250"/>
      <c r="F8678" s="250"/>
    </row>
    <row r="8679" spans="2:6" x14ac:dyDescent="0.35">
      <c r="B8679" s="84">
        <v>8634</v>
      </c>
      <c r="C8679" s="113">
        <v>107.40005998610674</v>
      </c>
      <c r="D8679" s="250"/>
      <c r="F8679" s="250"/>
    </row>
    <row r="8680" spans="2:6" x14ac:dyDescent="0.35">
      <c r="B8680" s="84">
        <v>8635</v>
      </c>
      <c r="C8680" s="113">
        <v>108.56425517071234</v>
      </c>
      <c r="D8680" s="250"/>
      <c r="F8680" s="250"/>
    </row>
    <row r="8681" spans="2:6" x14ac:dyDescent="0.35">
      <c r="B8681" s="84">
        <v>8636</v>
      </c>
      <c r="C8681" s="113">
        <v>97.970979623737918</v>
      </c>
      <c r="D8681" s="250"/>
      <c r="F8681" s="250"/>
    </row>
    <row r="8682" spans="2:6" x14ac:dyDescent="0.35">
      <c r="B8682" s="84">
        <v>8637</v>
      </c>
      <c r="C8682" s="113">
        <v>94.168762017689758</v>
      </c>
      <c r="D8682" s="250"/>
      <c r="F8682" s="250"/>
    </row>
    <row r="8683" spans="2:6" x14ac:dyDescent="0.35">
      <c r="B8683" s="84">
        <v>8638</v>
      </c>
      <c r="C8683" s="113">
        <v>85.068805098467649</v>
      </c>
      <c r="D8683" s="250"/>
      <c r="F8683" s="250"/>
    </row>
    <row r="8684" spans="2:6" x14ac:dyDescent="0.35">
      <c r="B8684" s="84">
        <v>8639</v>
      </c>
      <c r="C8684" s="113">
        <v>82.137574703834304</v>
      </c>
      <c r="D8684" s="250"/>
      <c r="F8684" s="250"/>
    </row>
    <row r="8685" spans="2:6" x14ac:dyDescent="0.35">
      <c r="B8685" s="84">
        <v>8640</v>
      </c>
      <c r="C8685" s="113">
        <v>73.251558025687885</v>
      </c>
      <c r="D8685" s="250"/>
      <c r="F8685" s="250"/>
    </row>
    <row r="8686" spans="2:6" x14ac:dyDescent="0.35">
      <c r="B8686" s="84">
        <v>8641</v>
      </c>
      <c r="C8686" s="113">
        <v>72.481634645334992</v>
      </c>
      <c r="D8686" s="250"/>
      <c r="F8686" s="250"/>
    </row>
    <row r="8687" spans="2:6" x14ac:dyDescent="0.35">
      <c r="B8687" s="84">
        <v>8642</v>
      </c>
      <c r="C8687" s="113">
        <v>70.639225588480002</v>
      </c>
      <c r="D8687" s="250"/>
      <c r="F8687" s="250"/>
    </row>
    <row r="8688" spans="2:6" x14ac:dyDescent="0.35">
      <c r="B8688" s="84">
        <v>8643</v>
      </c>
      <c r="C8688" s="113">
        <v>68.762211899094154</v>
      </c>
      <c r="D8688" s="250"/>
      <c r="F8688" s="250"/>
    </row>
    <row r="8689" spans="2:6" x14ac:dyDescent="0.35">
      <c r="B8689" s="84">
        <v>8644</v>
      </c>
      <c r="C8689" s="113">
        <v>67.66636920699851</v>
      </c>
      <c r="D8689" s="250"/>
      <c r="F8689" s="250"/>
    </row>
    <row r="8690" spans="2:6" x14ac:dyDescent="0.35">
      <c r="B8690" s="84">
        <v>8645</v>
      </c>
      <c r="C8690" s="113">
        <v>71.262250703113878</v>
      </c>
      <c r="D8690" s="250"/>
      <c r="F8690" s="250"/>
    </row>
    <row r="8691" spans="2:6" x14ac:dyDescent="0.35">
      <c r="B8691" s="84">
        <v>8646</v>
      </c>
      <c r="C8691" s="113">
        <v>76.182469709127531</v>
      </c>
      <c r="D8691" s="250"/>
      <c r="F8691" s="250"/>
    </row>
    <row r="8692" spans="2:6" x14ac:dyDescent="0.35">
      <c r="B8692" s="84">
        <v>8647</v>
      </c>
      <c r="C8692" s="113">
        <v>79.440632379974346</v>
      </c>
      <c r="D8692" s="250"/>
      <c r="F8692" s="250"/>
    </row>
    <row r="8693" spans="2:6" x14ac:dyDescent="0.35">
      <c r="B8693" s="84">
        <v>8648</v>
      </c>
      <c r="C8693" s="113">
        <v>79.294286010843905</v>
      </c>
      <c r="D8693" s="250"/>
      <c r="F8693" s="250"/>
    </row>
    <row r="8694" spans="2:6" x14ac:dyDescent="0.35">
      <c r="B8694" s="84">
        <v>8649</v>
      </c>
      <c r="C8694" s="113">
        <v>65.663270903787677</v>
      </c>
      <c r="D8694" s="250"/>
      <c r="F8694" s="250"/>
    </row>
    <row r="8695" spans="2:6" x14ac:dyDescent="0.35">
      <c r="B8695" s="84">
        <v>8650</v>
      </c>
      <c r="C8695" s="113">
        <v>60.660466177061544</v>
      </c>
      <c r="D8695" s="250"/>
      <c r="F8695" s="250"/>
    </row>
    <row r="8696" spans="2:6" x14ac:dyDescent="0.35">
      <c r="B8696" s="84">
        <v>8651</v>
      </c>
      <c r="C8696" s="113">
        <v>55.703212432756487</v>
      </c>
      <c r="D8696" s="250"/>
      <c r="F8696" s="250"/>
    </row>
    <row r="8697" spans="2:6" x14ac:dyDescent="0.35">
      <c r="B8697" s="84">
        <v>8652</v>
      </c>
      <c r="C8697" s="113">
        <v>52.98805526658505</v>
      </c>
      <c r="D8697" s="250"/>
      <c r="F8697" s="250"/>
    </row>
    <row r="8698" spans="2:6" x14ac:dyDescent="0.35">
      <c r="B8698" s="84">
        <v>8653</v>
      </c>
      <c r="C8698" s="113">
        <v>48.541247863885772</v>
      </c>
      <c r="D8698" s="250"/>
      <c r="F8698" s="250"/>
    </row>
    <row r="8699" spans="2:6" x14ac:dyDescent="0.35">
      <c r="B8699" s="84">
        <v>8654</v>
      </c>
      <c r="C8699" s="113">
        <v>49.61530060766259</v>
      </c>
      <c r="D8699" s="250"/>
      <c r="F8699" s="250"/>
    </row>
    <row r="8700" spans="2:6" x14ac:dyDescent="0.35">
      <c r="B8700" s="84">
        <v>8655</v>
      </c>
      <c r="C8700" s="113">
        <v>55.245596516885158</v>
      </c>
      <c r="D8700" s="250"/>
      <c r="F8700" s="250"/>
    </row>
    <row r="8701" spans="2:6" x14ac:dyDescent="0.35">
      <c r="B8701" s="84">
        <v>8656</v>
      </c>
      <c r="C8701" s="113">
        <v>64.554926667613131</v>
      </c>
      <c r="D8701" s="250"/>
      <c r="F8701" s="250"/>
    </row>
    <row r="8702" spans="2:6" x14ac:dyDescent="0.35">
      <c r="B8702" s="84">
        <v>8657</v>
      </c>
      <c r="C8702" s="113">
        <v>86.565767422910213</v>
      </c>
      <c r="D8702" s="250"/>
      <c r="F8702" s="250"/>
    </row>
    <row r="8703" spans="2:6" x14ac:dyDescent="0.35">
      <c r="B8703" s="84">
        <v>8658</v>
      </c>
      <c r="C8703" s="113">
        <v>116.54001176533005</v>
      </c>
      <c r="D8703" s="250"/>
      <c r="F8703" s="250"/>
    </row>
    <row r="8704" spans="2:6" x14ac:dyDescent="0.35">
      <c r="B8704" s="84">
        <v>8659</v>
      </c>
      <c r="C8704" s="113">
        <v>118.0534401488901</v>
      </c>
      <c r="D8704" s="250"/>
      <c r="F8704" s="250"/>
    </row>
    <row r="8705" spans="2:6" x14ac:dyDescent="0.35">
      <c r="B8705" s="84">
        <v>8660</v>
      </c>
      <c r="C8705" s="113">
        <v>103.50811060484089</v>
      </c>
      <c r="D8705" s="250"/>
      <c r="F8705" s="250"/>
    </row>
    <row r="8706" spans="2:6" x14ac:dyDescent="0.35">
      <c r="B8706" s="84">
        <v>8661</v>
      </c>
      <c r="C8706" s="113">
        <v>96.804427724318757</v>
      </c>
      <c r="D8706" s="250"/>
      <c r="F8706" s="250"/>
    </row>
    <row r="8707" spans="2:6" x14ac:dyDescent="0.35">
      <c r="B8707" s="84">
        <v>8662</v>
      </c>
      <c r="C8707" s="113">
        <v>88.74852524331925</v>
      </c>
      <c r="D8707" s="250"/>
      <c r="F8707" s="250"/>
    </row>
    <row r="8708" spans="2:6" x14ac:dyDescent="0.35">
      <c r="B8708" s="84">
        <v>8663</v>
      </c>
      <c r="C8708" s="113">
        <v>80.96674974844062</v>
      </c>
      <c r="D8708" s="250"/>
      <c r="F8708" s="250"/>
    </row>
    <row r="8709" spans="2:6" x14ac:dyDescent="0.35">
      <c r="B8709" s="84">
        <v>8664</v>
      </c>
      <c r="C8709" s="113">
        <v>72.682886276563153</v>
      </c>
      <c r="D8709" s="250"/>
      <c r="F8709" s="250"/>
    </row>
    <row r="8710" spans="2:6" x14ac:dyDescent="0.35">
      <c r="B8710" s="84">
        <v>8665</v>
      </c>
      <c r="C8710" s="113">
        <v>61.105171357467817</v>
      </c>
      <c r="D8710" s="250"/>
      <c r="F8710" s="250"/>
    </row>
    <row r="8711" spans="2:6" x14ac:dyDescent="0.35">
      <c r="B8711" s="84">
        <v>8666</v>
      </c>
      <c r="C8711" s="113">
        <v>61.308240975155265</v>
      </c>
      <c r="D8711" s="250"/>
      <c r="F8711" s="250"/>
    </row>
    <row r="8712" spans="2:6" x14ac:dyDescent="0.35">
      <c r="B8712" s="84">
        <v>8667</v>
      </c>
      <c r="C8712" s="113">
        <v>58.532127447488755</v>
      </c>
      <c r="D8712" s="250"/>
      <c r="F8712" s="250"/>
    </row>
    <row r="8713" spans="2:6" x14ac:dyDescent="0.35">
      <c r="B8713" s="84">
        <v>8668</v>
      </c>
      <c r="C8713" s="113">
        <v>59.839791313308233</v>
      </c>
      <c r="D8713" s="250"/>
      <c r="F8713" s="250"/>
    </row>
    <row r="8714" spans="2:6" x14ac:dyDescent="0.35">
      <c r="B8714" s="84">
        <v>8669</v>
      </c>
      <c r="C8714" s="113">
        <v>63.004362285174054</v>
      </c>
      <c r="D8714" s="250"/>
      <c r="F8714" s="250"/>
    </row>
    <row r="8715" spans="2:6" x14ac:dyDescent="0.35">
      <c r="B8715" s="84">
        <v>8670</v>
      </c>
      <c r="C8715" s="113">
        <v>78.683968154966649</v>
      </c>
      <c r="D8715" s="250"/>
      <c r="F8715" s="250"/>
    </row>
    <row r="8716" spans="2:6" x14ac:dyDescent="0.35">
      <c r="B8716" s="84">
        <v>8671</v>
      </c>
      <c r="C8716" s="113">
        <v>89.912230567139005</v>
      </c>
      <c r="D8716" s="250"/>
      <c r="F8716" s="250"/>
    </row>
    <row r="8717" spans="2:6" x14ac:dyDescent="0.35">
      <c r="B8717" s="84">
        <v>8672</v>
      </c>
      <c r="C8717" s="113">
        <v>102.75950919642776</v>
      </c>
      <c r="D8717" s="250"/>
      <c r="F8717" s="250"/>
    </row>
    <row r="8718" spans="2:6" x14ac:dyDescent="0.35">
      <c r="B8718" s="84">
        <v>8673</v>
      </c>
      <c r="C8718" s="113">
        <v>79.222197957792147</v>
      </c>
      <c r="D8718" s="250"/>
      <c r="F8718" s="250"/>
    </row>
    <row r="8719" spans="2:6" x14ac:dyDescent="0.35">
      <c r="B8719" s="84">
        <v>8674</v>
      </c>
      <c r="C8719" s="113">
        <v>69.351196885925958</v>
      </c>
      <c r="D8719" s="250"/>
      <c r="F8719" s="250"/>
    </row>
    <row r="8720" spans="2:6" x14ac:dyDescent="0.35">
      <c r="B8720" s="84">
        <v>8675</v>
      </c>
      <c r="C8720" s="113">
        <v>59.982138418654046</v>
      </c>
      <c r="D8720" s="250"/>
      <c r="F8720" s="250"/>
    </row>
    <row r="8721" spans="2:6" x14ac:dyDescent="0.35">
      <c r="B8721" s="84">
        <v>8676</v>
      </c>
      <c r="C8721" s="113">
        <v>56.411005366105492</v>
      </c>
      <c r="D8721" s="250"/>
      <c r="F8721" s="250"/>
    </row>
    <row r="8722" spans="2:6" x14ac:dyDescent="0.35">
      <c r="B8722" s="84">
        <v>8677</v>
      </c>
      <c r="C8722" s="113">
        <v>51.398562996942459</v>
      </c>
      <c r="D8722" s="250"/>
      <c r="F8722" s="250"/>
    </row>
    <row r="8723" spans="2:6" x14ac:dyDescent="0.35">
      <c r="B8723" s="84">
        <v>8678</v>
      </c>
      <c r="C8723" s="113">
        <v>49.58534598926731</v>
      </c>
      <c r="D8723" s="250"/>
      <c r="F8723" s="250"/>
    </row>
    <row r="8724" spans="2:6" x14ac:dyDescent="0.35">
      <c r="B8724" s="84">
        <v>8679</v>
      </c>
      <c r="C8724" s="113">
        <v>51.505532032144593</v>
      </c>
      <c r="D8724" s="250"/>
      <c r="F8724" s="250"/>
    </row>
    <row r="8725" spans="2:6" x14ac:dyDescent="0.35">
      <c r="B8725" s="84">
        <v>8680</v>
      </c>
      <c r="C8725" s="113">
        <v>60.915709064054887</v>
      </c>
      <c r="D8725" s="250"/>
      <c r="F8725" s="250"/>
    </row>
    <row r="8726" spans="2:6" x14ac:dyDescent="0.35">
      <c r="B8726" s="84">
        <v>8681</v>
      </c>
      <c r="C8726" s="113">
        <v>84.404204911223289</v>
      </c>
      <c r="D8726" s="250"/>
      <c r="F8726" s="250"/>
    </row>
    <row r="8727" spans="2:6" x14ac:dyDescent="0.35">
      <c r="B8727" s="84">
        <v>8682</v>
      </c>
      <c r="C8727" s="113">
        <v>104.90366476840042</v>
      </c>
      <c r="D8727" s="250"/>
      <c r="F8727" s="250"/>
    </row>
    <row r="8728" spans="2:6" x14ac:dyDescent="0.35">
      <c r="B8728" s="84">
        <v>8683</v>
      </c>
      <c r="C8728" s="113">
        <v>102.01983613220254</v>
      </c>
      <c r="D8728" s="250"/>
      <c r="F8728" s="250"/>
    </row>
    <row r="8729" spans="2:6" x14ac:dyDescent="0.35">
      <c r="B8729" s="84">
        <v>8684</v>
      </c>
      <c r="C8729" s="113">
        <v>98.615225787895682</v>
      </c>
      <c r="D8729" s="250"/>
      <c r="F8729" s="250"/>
    </row>
    <row r="8730" spans="2:6" x14ac:dyDescent="0.35">
      <c r="B8730" s="84">
        <v>8685</v>
      </c>
      <c r="C8730" s="113">
        <v>91.14680875698275</v>
      </c>
      <c r="D8730" s="250"/>
      <c r="F8730" s="250"/>
    </row>
    <row r="8731" spans="2:6" x14ac:dyDescent="0.35">
      <c r="B8731" s="84">
        <v>8686</v>
      </c>
      <c r="C8731" s="113">
        <v>83.004337952396781</v>
      </c>
      <c r="D8731" s="250"/>
      <c r="F8731" s="250"/>
    </row>
    <row r="8732" spans="2:6" x14ac:dyDescent="0.35">
      <c r="B8732" s="84">
        <v>8687</v>
      </c>
      <c r="C8732" s="113">
        <v>80.430016414900678</v>
      </c>
      <c r="D8732" s="250"/>
      <c r="F8732" s="250"/>
    </row>
    <row r="8733" spans="2:6" x14ac:dyDescent="0.35">
      <c r="B8733" s="84">
        <v>8688</v>
      </c>
      <c r="C8733" s="113">
        <v>70.154019968362704</v>
      </c>
      <c r="D8733" s="250"/>
      <c r="F8733" s="250"/>
    </row>
    <row r="8734" spans="2:6" x14ac:dyDescent="0.35">
      <c r="B8734" s="84">
        <v>8689</v>
      </c>
      <c r="C8734" s="113">
        <v>52.178834351371741</v>
      </c>
      <c r="D8734" s="250"/>
      <c r="F8734" s="250"/>
    </row>
    <row r="8735" spans="2:6" x14ac:dyDescent="0.35">
      <c r="B8735" s="84">
        <v>8690</v>
      </c>
      <c r="C8735" s="113">
        <v>51.808591245569453</v>
      </c>
      <c r="D8735" s="250"/>
      <c r="F8735" s="250"/>
    </row>
    <row r="8736" spans="2:6" x14ac:dyDescent="0.35">
      <c r="B8736" s="84">
        <v>8691</v>
      </c>
      <c r="C8736" s="113">
        <v>51.198249847161513</v>
      </c>
      <c r="D8736" s="250"/>
      <c r="F8736" s="250"/>
    </row>
    <row r="8737" spans="2:6" x14ac:dyDescent="0.35">
      <c r="B8737" s="84">
        <v>8692</v>
      </c>
      <c r="C8737" s="113">
        <v>51.889367920471848</v>
      </c>
      <c r="D8737" s="250"/>
      <c r="F8737" s="250"/>
    </row>
    <row r="8738" spans="2:6" x14ac:dyDescent="0.35">
      <c r="B8738" s="84">
        <v>8693</v>
      </c>
      <c r="C8738" s="113">
        <v>55.080574742586954</v>
      </c>
      <c r="D8738" s="250"/>
      <c r="F8738" s="250"/>
    </row>
    <row r="8739" spans="2:6" x14ac:dyDescent="0.35">
      <c r="B8739" s="84">
        <v>8694</v>
      </c>
      <c r="C8739" s="113">
        <v>65.862105583664444</v>
      </c>
      <c r="D8739" s="250"/>
      <c r="F8739" s="250"/>
    </row>
    <row r="8740" spans="2:6" x14ac:dyDescent="0.35">
      <c r="B8740" s="84">
        <v>8695</v>
      </c>
      <c r="C8740" s="113">
        <v>74.775526578197088</v>
      </c>
      <c r="D8740" s="250"/>
      <c r="F8740" s="250"/>
    </row>
    <row r="8741" spans="2:6" x14ac:dyDescent="0.35">
      <c r="B8741" s="84">
        <v>8696</v>
      </c>
      <c r="C8741" s="113">
        <v>85.751755210854256</v>
      </c>
      <c r="D8741" s="250"/>
      <c r="F8741" s="250"/>
    </row>
    <row r="8742" spans="2:6" x14ac:dyDescent="0.35">
      <c r="B8742" s="84">
        <v>8697</v>
      </c>
      <c r="C8742" s="113">
        <v>67.508207890093985</v>
      </c>
      <c r="D8742" s="250"/>
      <c r="F8742" s="250"/>
    </row>
    <row r="8743" spans="2:6" x14ac:dyDescent="0.35">
      <c r="B8743" s="84">
        <v>8698</v>
      </c>
      <c r="C8743" s="113">
        <v>59.153351585905646</v>
      </c>
      <c r="D8743" s="250"/>
      <c r="F8743" s="250"/>
    </row>
    <row r="8744" spans="2:6" x14ac:dyDescent="0.35">
      <c r="B8744" s="84">
        <v>8699</v>
      </c>
      <c r="C8744" s="113">
        <v>52.962693619085471</v>
      </c>
      <c r="D8744" s="250"/>
      <c r="F8744" s="250"/>
    </row>
    <row r="8745" spans="2:6" x14ac:dyDescent="0.35">
      <c r="B8745" s="84">
        <v>8700</v>
      </c>
      <c r="C8745" s="113">
        <v>51.968021673530856</v>
      </c>
      <c r="D8745" s="250"/>
      <c r="F8745" s="250"/>
    </row>
    <row r="8746" spans="2:6" x14ac:dyDescent="0.35">
      <c r="B8746" s="84">
        <v>8701</v>
      </c>
      <c r="C8746" s="113">
        <v>47.258559931208978</v>
      </c>
      <c r="D8746" s="250"/>
      <c r="F8746" s="250"/>
    </row>
    <row r="8747" spans="2:6" x14ac:dyDescent="0.35">
      <c r="B8747" s="84">
        <v>8702</v>
      </c>
      <c r="C8747" s="113">
        <v>46.152003560049074</v>
      </c>
      <c r="D8747" s="250"/>
      <c r="F8747" s="250"/>
    </row>
    <row r="8748" spans="2:6" x14ac:dyDescent="0.35">
      <c r="B8748" s="84">
        <v>8703</v>
      </c>
      <c r="C8748" s="113">
        <v>46.829530018949235</v>
      </c>
      <c r="D8748" s="250"/>
      <c r="F8748" s="250"/>
    </row>
    <row r="8749" spans="2:6" x14ac:dyDescent="0.35">
      <c r="B8749" s="84">
        <v>8704</v>
      </c>
      <c r="C8749" s="113">
        <v>53.151150969498097</v>
      </c>
      <c r="D8749" s="250"/>
      <c r="F8749" s="250"/>
    </row>
    <row r="8750" spans="2:6" x14ac:dyDescent="0.35">
      <c r="B8750" s="84">
        <v>8705</v>
      </c>
      <c r="C8750" s="113">
        <v>72.489272618888251</v>
      </c>
      <c r="D8750" s="250"/>
      <c r="F8750" s="250"/>
    </row>
    <row r="8751" spans="2:6" x14ac:dyDescent="0.35">
      <c r="B8751" s="84">
        <v>8706</v>
      </c>
      <c r="C8751" s="113">
        <v>92.689353738831699</v>
      </c>
      <c r="D8751" s="250"/>
      <c r="F8751" s="250"/>
    </row>
    <row r="8752" spans="2:6" x14ac:dyDescent="0.35">
      <c r="B8752" s="84">
        <v>8707</v>
      </c>
      <c r="C8752" s="113">
        <v>91.880069693367517</v>
      </c>
      <c r="D8752" s="250"/>
      <c r="F8752" s="250"/>
    </row>
    <row r="8753" spans="2:6" x14ac:dyDescent="0.35">
      <c r="B8753" s="84">
        <v>8708</v>
      </c>
      <c r="C8753" s="113">
        <v>85.33210122641799</v>
      </c>
      <c r="D8753" s="250"/>
      <c r="F8753" s="250"/>
    </row>
    <row r="8754" spans="2:6" x14ac:dyDescent="0.35">
      <c r="B8754" s="84">
        <v>8709</v>
      </c>
      <c r="C8754" s="113">
        <v>80.171854968579495</v>
      </c>
      <c r="D8754" s="250"/>
      <c r="F8754" s="250"/>
    </row>
    <row r="8755" spans="2:6" x14ac:dyDescent="0.35">
      <c r="B8755" s="84">
        <v>8710</v>
      </c>
      <c r="C8755" s="113">
        <v>75.456092702982644</v>
      </c>
      <c r="D8755" s="250"/>
      <c r="F8755" s="250"/>
    </row>
    <row r="8756" spans="2:6" x14ac:dyDescent="0.35">
      <c r="B8756" s="84">
        <v>8711</v>
      </c>
      <c r="C8756" s="113">
        <v>71.325847054135522</v>
      </c>
      <c r="D8756" s="250"/>
      <c r="F8756" s="250"/>
    </row>
    <row r="8757" spans="2:6" x14ac:dyDescent="0.35">
      <c r="B8757" s="84">
        <v>8712</v>
      </c>
      <c r="C8757" s="113">
        <v>61.560402202637462</v>
      </c>
      <c r="D8757" s="250"/>
      <c r="F8757" s="250"/>
    </row>
    <row r="8758" spans="2:6" x14ac:dyDescent="0.35">
      <c r="B8758" s="84">
        <v>8713</v>
      </c>
      <c r="C8758" s="113">
        <v>61.227283892304051</v>
      </c>
      <c r="D8758" s="250"/>
      <c r="F8758" s="250"/>
    </row>
    <row r="8759" spans="2:6" x14ac:dyDescent="0.35">
      <c r="B8759" s="84">
        <v>8714</v>
      </c>
      <c r="C8759" s="113">
        <v>59.246224431554715</v>
      </c>
      <c r="D8759" s="250"/>
      <c r="F8759" s="250"/>
    </row>
    <row r="8760" spans="2:6" x14ac:dyDescent="0.35">
      <c r="B8760" s="84">
        <v>8715</v>
      </c>
      <c r="C8760" s="113">
        <v>55.474568312602017</v>
      </c>
      <c r="D8760" s="250"/>
      <c r="F8760" s="250"/>
    </row>
    <row r="8761" spans="2:6" x14ac:dyDescent="0.35">
      <c r="B8761" s="84">
        <v>8716</v>
      </c>
      <c r="C8761" s="113">
        <v>57.700300936310576</v>
      </c>
      <c r="D8761" s="250"/>
      <c r="F8761" s="250"/>
    </row>
    <row r="8762" spans="2:6" x14ac:dyDescent="0.35">
      <c r="B8762" s="84">
        <v>8717</v>
      </c>
      <c r="C8762" s="113">
        <v>61.446224970484224</v>
      </c>
      <c r="D8762" s="250"/>
      <c r="F8762" s="250"/>
    </row>
    <row r="8763" spans="2:6" x14ac:dyDescent="0.35">
      <c r="B8763" s="84">
        <v>8718</v>
      </c>
      <c r="C8763" s="113">
        <v>67.794074844029538</v>
      </c>
      <c r="D8763" s="250"/>
      <c r="F8763" s="250"/>
    </row>
    <row r="8764" spans="2:6" x14ac:dyDescent="0.35">
      <c r="B8764" s="84">
        <v>8719</v>
      </c>
      <c r="C8764" s="113">
        <v>78.423038235640988</v>
      </c>
      <c r="D8764" s="250"/>
      <c r="F8764" s="250"/>
    </row>
    <row r="8765" spans="2:6" x14ac:dyDescent="0.35">
      <c r="B8765" s="84">
        <v>8720</v>
      </c>
      <c r="C8765" s="113">
        <v>89.344979385670769</v>
      </c>
      <c r="D8765" s="250"/>
      <c r="F8765" s="250"/>
    </row>
    <row r="8766" spans="2:6" x14ac:dyDescent="0.35">
      <c r="B8766" s="84">
        <v>8721</v>
      </c>
      <c r="C8766" s="113">
        <v>68.685550456896706</v>
      </c>
      <c r="D8766" s="250"/>
      <c r="F8766" s="250"/>
    </row>
    <row r="8767" spans="2:6" x14ac:dyDescent="0.35">
      <c r="B8767" s="84">
        <v>8722</v>
      </c>
      <c r="C8767" s="113">
        <v>61.113354005332354</v>
      </c>
      <c r="D8767" s="250"/>
      <c r="F8767" s="250"/>
    </row>
    <row r="8768" spans="2:6" x14ac:dyDescent="0.35">
      <c r="B8768" s="84">
        <v>8723</v>
      </c>
      <c r="C8768" s="113">
        <v>54.284524313571715</v>
      </c>
      <c r="D8768" s="250"/>
      <c r="F8768" s="250"/>
    </row>
    <row r="8769" spans="2:6" x14ac:dyDescent="0.35">
      <c r="B8769" s="84">
        <v>8724</v>
      </c>
      <c r="C8769" s="113">
        <v>54.169131673982406</v>
      </c>
      <c r="D8769" s="250"/>
      <c r="F8769" s="250"/>
    </row>
    <row r="8770" spans="2:6" x14ac:dyDescent="0.35">
      <c r="B8770" s="84">
        <v>8725</v>
      </c>
      <c r="C8770" s="113">
        <v>51.983451663973838</v>
      </c>
      <c r="D8770" s="250"/>
      <c r="F8770" s="250"/>
    </row>
    <row r="8771" spans="2:6" x14ac:dyDescent="0.35">
      <c r="B8771" s="84">
        <v>8726</v>
      </c>
      <c r="C8771" s="113">
        <v>50.494039864925568</v>
      </c>
      <c r="D8771" s="250"/>
      <c r="F8771" s="250"/>
    </row>
    <row r="8772" spans="2:6" x14ac:dyDescent="0.35">
      <c r="B8772" s="84">
        <v>8727</v>
      </c>
      <c r="C8772" s="113">
        <v>51.465264363684277</v>
      </c>
      <c r="D8772" s="250"/>
      <c r="F8772" s="250"/>
    </row>
    <row r="8773" spans="2:6" x14ac:dyDescent="0.35">
      <c r="B8773" s="84">
        <v>8728</v>
      </c>
      <c r="C8773" s="113">
        <v>60.525986721866623</v>
      </c>
      <c r="D8773" s="250"/>
      <c r="F8773" s="250"/>
    </row>
    <row r="8774" spans="2:6" x14ac:dyDescent="0.35">
      <c r="B8774" s="84">
        <v>8729</v>
      </c>
      <c r="C8774" s="113">
        <v>73.499116192871682</v>
      </c>
      <c r="D8774" s="250"/>
      <c r="F8774" s="250"/>
    </row>
    <row r="8775" spans="2:6" x14ac:dyDescent="0.35">
      <c r="B8775" s="84">
        <v>8730</v>
      </c>
      <c r="C8775" s="113">
        <v>98.069685193217566</v>
      </c>
      <c r="D8775" s="250"/>
      <c r="F8775" s="250"/>
    </row>
    <row r="8776" spans="2:6" x14ac:dyDescent="0.35">
      <c r="B8776" s="84">
        <v>8731</v>
      </c>
      <c r="C8776" s="113">
        <v>95.834929246396754</v>
      </c>
      <c r="D8776" s="250"/>
      <c r="F8776" s="250"/>
    </row>
    <row r="8777" spans="2:6" x14ac:dyDescent="0.35">
      <c r="B8777" s="84">
        <v>8732</v>
      </c>
      <c r="C8777" s="113">
        <v>89.000042104283153</v>
      </c>
      <c r="D8777" s="250"/>
      <c r="F8777" s="250"/>
    </row>
    <row r="8778" spans="2:6" x14ac:dyDescent="0.35">
      <c r="B8778" s="84">
        <v>8733</v>
      </c>
      <c r="C8778" s="113">
        <v>82.776685265435034</v>
      </c>
      <c r="D8778" s="250"/>
      <c r="F8778" s="250"/>
    </row>
    <row r="8779" spans="2:6" x14ac:dyDescent="0.35">
      <c r="B8779" s="84">
        <v>8734</v>
      </c>
      <c r="C8779" s="113">
        <v>76.192668856444172</v>
      </c>
      <c r="D8779" s="250"/>
      <c r="F8779" s="250"/>
    </row>
    <row r="8780" spans="2:6" x14ac:dyDescent="0.35">
      <c r="B8780" s="84">
        <v>8735</v>
      </c>
      <c r="C8780" s="113">
        <v>72.571813441949587</v>
      </c>
      <c r="D8780" s="250"/>
      <c r="F8780" s="250"/>
    </row>
    <row r="8781" spans="2:6" x14ac:dyDescent="0.35">
      <c r="B8781" s="84">
        <v>8736</v>
      </c>
      <c r="C8781" s="113">
        <v>64.364131387623985</v>
      </c>
      <c r="D8781" s="250"/>
      <c r="F8781" s="250"/>
    </row>
    <row r="8782" spans="2:6" x14ac:dyDescent="0.35">
      <c r="B8782" s="84">
        <v>8737</v>
      </c>
      <c r="C8782" s="113">
        <v>62.482861820581206</v>
      </c>
      <c r="D8782" s="250"/>
      <c r="F8782" s="250"/>
    </row>
    <row r="8783" spans="2:6" x14ac:dyDescent="0.35">
      <c r="B8783" s="84">
        <v>8738</v>
      </c>
      <c r="C8783" s="113">
        <v>60.561388051889956</v>
      </c>
      <c r="D8783" s="250"/>
      <c r="F8783" s="250"/>
    </row>
    <row r="8784" spans="2:6" x14ac:dyDescent="0.35">
      <c r="B8784" s="84">
        <v>8739</v>
      </c>
      <c r="C8784" s="113">
        <v>58.593164121617846</v>
      </c>
      <c r="D8784" s="250"/>
      <c r="F8784" s="250"/>
    </row>
    <row r="8785" spans="2:6" x14ac:dyDescent="0.35">
      <c r="B8785" s="84">
        <v>8740</v>
      </c>
      <c r="C8785" s="113">
        <v>58.345411571912067</v>
      </c>
      <c r="D8785" s="250"/>
      <c r="F8785" s="250"/>
    </row>
    <row r="8786" spans="2:6" x14ac:dyDescent="0.35">
      <c r="B8786" s="84">
        <v>8741</v>
      </c>
      <c r="C8786" s="113">
        <v>61.578563964699953</v>
      </c>
      <c r="D8786" s="250"/>
      <c r="F8786" s="250"/>
    </row>
    <row r="8787" spans="2:6" x14ac:dyDescent="0.35">
      <c r="B8787" s="84">
        <v>8742</v>
      </c>
      <c r="C8787" s="113">
        <v>67.275944882665783</v>
      </c>
      <c r="D8787" s="250"/>
      <c r="F8787" s="250"/>
    </row>
    <row r="8788" spans="2:6" x14ac:dyDescent="0.35">
      <c r="B8788" s="84">
        <v>8743</v>
      </c>
      <c r="C8788" s="113">
        <v>75.604508009915747</v>
      </c>
      <c r="D8788" s="250"/>
      <c r="F8788" s="250"/>
    </row>
    <row r="8789" spans="2:6" x14ac:dyDescent="0.35">
      <c r="B8789" s="84">
        <v>8744</v>
      </c>
      <c r="C8789" s="113">
        <v>78.541663466300292</v>
      </c>
      <c r="D8789" s="250"/>
      <c r="F8789" s="250"/>
    </row>
    <row r="8790" spans="2:6" x14ac:dyDescent="0.35">
      <c r="B8790" s="84">
        <v>8745</v>
      </c>
      <c r="C8790" s="113">
        <v>63.65380995831557</v>
      </c>
      <c r="D8790" s="250"/>
      <c r="F8790" s="250"/>
    </row>
    <row r="8791" spans="2:6" x14ac:dyDescent="0.35">
      <c r="B8791" s="84">
        <v>8746</v>
      </c>
      <c r="C8791" s="113">
        <v>55.524057749018581</v>
      </c>
      <c r="D8791" s="250"/>
      <c r="F8791" s="250"/>
    </row>
    <row r="8792" spans="2:6" x14ac:dyDescent="0.35">
      <c r="B8792" s="84">
        <v>8747</v>
      </c>
      <c r="C8792" s="113">
        <v>50.391404268147966</v>
      </c>
      <c r="D8792" s="250"/>
      <c r="F8792" s="250"/>
    </row>
    <row r="8793" spans="2:6" x14ac:dyDescent="0.35">
      <c r="B8793" s="84">
        <v>8748</v>
      </c>
      <c r="C8793" s="113">
        <v>49.546078709925773</v>
      </c>
      <c r="D8793" s="250"/>
      <c r="F8793" s="250"/>
    </row>
    <row r="8794" spans="2:6" x14ac:dyDescent="0.35">
      <c r="B8794" s="84">
        <v>8749</v>
      </c>
      <c r="C8794" s="113">
        <v>45.031301565924657</v>
      </c>
      <c r="D8794" s="250"/>
      <c r="F8794" s="250"/>
    </row>
    <row r="8795" spans="2:6" x14ac:dyDescent="0.35">
      <c r="B8795" s="84">
        <v>8750</v>
      </c>
      <c r="C8795" s="113">
        <v>43.929552010634126</v>
      </c>
      <c r="D8795" s="250"/>
      <c r="F8795" s="250"/>
    </row>
    <row r="8796" spans="2:6" x14ac:dyDescent="0.35">
      <c r="B8796" s="84">
        <v>8751</v>
      </c>
      <c r="C8796" s="113">
        <v>44.287873051033742</v>
      </c>
      <c r="D8796" s="250"/>
      <c r="F8796" s="250"/>
    </row>
    <row r="8797" spans="2:6" x14ac:dyDescent="0.35">
      <c r="B8797" s="84">
        <v>8752</v>
      </c>
      <c r="C8797" s="113">
        <v>54.422027074486813</v>
      </c>
      <c r="D8797" s="250"/>
      <c r="F8797" s="250"/>
    </row>
    <row r="8798" spans="2:6" x14ac:dyDescent="0.35">
      <c r="B8798" s="84">
        <v>8753</v>
      </c>
      <c r="C8798" s="113">
        <v>70.293390516299624</v>
      </c>
      <c r="D8798" s="250"/>
      <c r="F8798" s="250"/>
    </row>
    <row r="8799" spans="2:6" x14ac:dyDescent="0.35">
      <c r="B8799" s="84">
        <v>8754</v>
      </c>
      <c r="C8799" s="113">
        <v>88.856801944733107</v>
      </c>
      <c r="D8799" s="250"/>
      <c r="F8799" s="250"/>
    </row>
    <row r="8800" spans="2:6" x14ac:dyDescent="0.35">
      <c r="B8800" s="84">
        <v>8755</v>
      </c>
      <c r="C8800" s="113">
        <v>87.436924666141763</v>
      </c>
      <c r="D8800" s="250"/>
      <c r="F8800" s="250"/>
    </row>
    <row r="8801" spans="2:6" x14ac:dyDescent="0.35">
      <c r="B8801" s="84">
        <v>8756</v>
      </c>
      <c r="C8801" s="113">
        <v>81.795043357228224</v>
      </c>
      <c r="D8801" s="250"/>
      <c r="F8801" s="250"/>
    </row>
    <row r="8802" spans="2:6" x14ac:dyDescent="0.35">
      <c r="B8802" s="84">
        <v>8757</v>
      </c>
      <c r="C8802" s="113">
        <v>77.404439483597713</v>
      </c>
      <c r="D8802" s="250"/>
      <c r="F8802" s="250"/>
    </row>
    <row r="8803" spans="2:6" x14ac:dyDescent="0.35">
      <c r="B8803" s="84">
        <v>8758</v>
      </c>
      <c r="C8803" s="113">
        <v>68.43570132603638</v>
      </c>
      <c r="D8803" s="250"/>
      <c r="F8803" s="250"/>
    </row>
    <row r="8804" spans="2:6" x14ac:dyDescent="0.35">
      <c r="B8804" s="84">
        <v>8759</v>
      </c>
      <c r="C8804" s="113">
        <v>67.789115442215135</v>
      </c>
      <c r="D8804" s="250"/>
      <c r="F8804" s="250"/>
    </row>
    <row r="8805" spans="2:6" x14ac:dyDescent="0.35">
      <c r="B8805" s="84">
        <v>8760</v>
      </c>
      <c r="C8805" s="113">
        <v>61.257695659182581</v>
      </c>
      <c r="D8805" s="250"/>
      <c r="F8805" s="250"/>
    </row>
    <row r="8806" spans="2:6" x14ac:dyDescent="0.35">
      <c r="B8806" s="76"/>
      <c r="F8806" s="11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G52"/>
  <sheetViews>
    <sheetView workbookViewId="0"/>
  </sheetViews>
  <sheetFormatPr defaultColWidth="9.08984375" defaultRowHeight="14.5" x14ac:dyDescent="0.35"/>
  <cols>
    <col min="1" max="1" width="9.08984375" style="84"/>
    <col min="2" max="2" width="26.36328125" style="84" customWidth="1"/>
    <col min="3" max="3" width="27.90625" style="84" customWidth="1"/>
    <col min="4" max="4" width="33.453125" style="84" bestFit="1" customWidth="1"/>
    <col min="5" max="5" width="32.54296875" style="84" bestFit="1" customWidth="1"/>
    <col min="6" max="6" width="17.54296875" style="84" bestFit="1" customWidth="1"/>
    <col min="7" max="7" width="18.36328125" style="84" bestFit="1" customWidth="1"/>
    <col min="8" max="16384" width="9.08984375" style="84"/>
  </cols>
  <sheetData>
    <row r="1" spans="2:7" x14ac:dyDescent="0.35">
      <c r="B1" s="262"/>
    </row>
    <row r="2" spans="2:7" x14ac:dyDescent="0.35">
      <c r="B2" s="116" t="s">
        <v>50</v>
      </c>
      <c r="C2" s="103"/>
      <c r="D2" s="103"/>
    </row>
    <row r="3" spans="2:7" x14ac:dyDescent="0.35">
      <c r="C3" s="103"/>
      <c r="D3" s="103"/>
    </row>
    <row r="4" spans="2:7" x14ac:dyDescent="0.35">
      <c r="B4" s="84" t="s">
        <v>51</v>
      </c>
      <c r="C4" s="117" t="s">
        <v>115</v>
      </c>
      <c r="D4" s="103"/>
    </row>
    <row r="5" spans="2:7" x14ac:dyDescent="0.35">
      <c r="B5" s="103"/>
      <c r="C5" s="103"/>
      <c r="D5" s="103"/>
      <c r="E5" s="103"/>
      <c r="F5" s="103"/>
      <c r="G5" s="103"/>
    </row>
    <row r="6" spans="2:7" x14ac:dyDescent="0.35">
      <c r="B6" s="116" t="s">
        <v>10</v>
      </c>
      <c r="C6" s="103"/>
      <c r="D6" s="103"/>
    </row>
    <row r="7" spans="2:7" x14ac:dyDescent="0.35">
      <c r="B7" s="116"/>
      <c r="C7" s="103"/>
      <c r="D7" s="103"/>
    </row>
    <row r="8" spans="2:7" x14ac:dyDescent="0.35">
      <c r="B8" s="84" t="s">
        <v>58</v>
      </c>
      <c r="C8" s="219">
        <v>7.7899999999999997E-2</v>
      </c>
      <c r="D8" s="112"/>
      <c r="G8" s="112"/>
    </row>
    <row r="9" spans="2:7" x14ac:dyDescent="0.35">
      <c r="B9" s="76" t="s">
        <v>59</v>
      </c>
      <c r="C9" s="118"/>
      <c r="D9" s="103"/>
      <c r="G9" s="112"/>
    </row>
    <row r="10" spans="2:7" x14ac:dyDescent="0.35">
      <c r="B10" s="116"/>
      <c r="C10" s="103"/>
      <c r="D10" s="103"/>
    </row>
    <row r="11" spans="2:7" x14ac:dyDescent="0.35">
      <c r="C11" s="103"/>
      <c r="D11" s="102"/>
      <c r="G11" s="112"/>
    </row>
    <row r="12" spans="2:7" x14ac:dyDescent="0.35">
      <c r="B12" s="84" t="s">
        <v>11</v>
      </c>
      <c r="C12" s="119" t="s">
        <v>140</v>
      </c>
      <c r="D12" s="102"/>
      <c r="G12" s="112"/>
    </row>
    <row r="13" spans="2:7" x14ac:dyDescent="0.35">
      <c r="B13" s="76" t="s">
        <v>94</v>
      </c>
      <c r="C13" s="119"/>
      <c r="D13" s="102"/>
      <c r="G13" s="112"/>
    </row>
    <row r="14" spans="2:7" x14ac:dyDescent="0.35">
      <c r="C14" s="119"/>
      <c r="D14" s="102"/>
      <c r="G14" s="112"/>
    </row>
    <row r="15" spans="2:7" x14ac:dyDescent="0.35">
      <c r="B15" s="84" t="s">
        <v>13</v>
      </c>
      <c r="C15" s="103"/>
      <c r="D15" s="103"/>
      <c r="G15" s="112"/>
    </row>
    <row r="16" spans="2:7" x14ac:dyDescent="0.35">
      <c r="C16" s="103" t="s">
        <v>127</v>
      </c>
      <c r="D16" s="103" t="s">
        <v>128</v>
      </c>
      <c r="G16" s="112"/>
    </row>
    <row r="17" spans="2:7" x14ac:dyDescent="0.35">
      <c r="B17" s="84" t="s">
        <v>122</v>
      </c>
      <c r="C17" s="103" t="s">
        <v>125</v>
      </c>
      <c r="D17" s="120">
        <v>2500</v>
      </c>
      <c r="G17" s="112"/>
    </row>
    <row r="18" spans="2:7" x14ac:dyDescent="0.35">
      <c r="B18" s="84" t="s">
        <v>123</v>
      </c>
      <c r="C18" s="103" t="s">
        <v>126</v>
      </c>
      <c r="D18" s="120">
        <v>1500</v>
      </c>
      <c r="G18" s="112"/>
    </row>
    <row r="19" spans="2:7" x14ac:dyDescent="0.35">
      <c r="B19" s="76" t="s">
        <v>124</v>
      </c>
      <c r="C19" s="103"/>
      <c r="D19" s="120"/>
      <c r="G19" s="112"/>
    </row>
    <row r="20" spans="2:7" x14ac:dyDescent="0.35">
      <c r="B20" s="76"/>
      <c r="G20" s="112"/>
    </row>
    <row r="21" spans="2:7" x14ac:dyDescent="0.35">
      <c r="C21" s="122" t="s">
        <v>77</v>
      </c>
      <c r="D21" s="103" t="s">
        <v>78</v>
      </c>
      <c r="E21" s="84" t="s">
        <v>79</v>
      </c>
    </row>
    <row r="22" spans="2:7" x14ac:dyDescent="0.35">
      <c r="B22" s="84" t="s">
        <v>81</v>
      </c>
      <c r="C22" s="122">
        <v>22000</v>
      </c>
      <c r="D22" s="123">
        <v>20000</v>
      </c>
      <c r="E22" s="123">
        <v>12000</v>
      </c>
    </row>
    <row r="23" spans="2:7" x14ac:dyDescent="0.35">
      <c r="B23" s="84" t="s">
        <v>82</v>
      </c>
      <c r="C23" s="122">
        <v>30000</v>
      </c>
      <c r="D23" s="123">
        <v>25000</v>
      </c>
      <c r="E23" s="123">
        <v>18000</v>
      </c>
      <c r="F23" s="121"/>
    </row>
    <row r="24" spans="2:7" x14ac:dyDescent="0.35">
      <c r="B24" s="84" t="s">
        <v>83</v>
      </c>
      <c r="C24" s="122">
        <v>60000</v>
      </c>
      <c r="D24" s="123">
        <v>50000</v>
      </c>
      <c r="E24" s="123">
        <v>30000</v>
      </c>
      <c r="F24" s="121"/>
    </row>
    <row r="25" spans="2:7" x14ac:dyDescent="0.35">
      <c r="B25" s="84" t="s">
        <v>84</v>
      </c>
      <c r="C25" s="122">
        <v>90000</v>
      </c>
      <c r="D25" s="123">
        <v>80000</v>
      </c>
      <c r="E25" s="123">
        <v>35000</v>
      </c>
      <c r="G25" s="121"/>
    </row>
    <row r="26" spans="2:7" x14ac:dyDescent="0.35">
      <c r="B26" s="84" t="s">
        <v>85</v>
      </c>
      <c r="C26" s="122">
        <v>100000</v>
      </c>
      <c r="D26" s="123">
        <v>90000</v>
      </c>
      <c r="E26" s="123">
        <v>40000</v>
      </c>
    </row>
    <row r="27" spans="2:7" x14ac:dyDescent="0.35">
      <c r="B27" s="84" t="s">
        <v>86</v>
      </c>
      <c r="C27" s="122">
        <v>105000</v>
      </c>
      <c r="D27" s="123">
        <v>95000</v>
      </c>
      <c r="E27" s="123">
        <v>45000</v>
      </c>
      <c r="F27" s="121"/>
    </row>
    <row r="28" spans="2:7" x14ac:dyDescent="0.35">
      <c r="B28" s="84" t="s">
        <v>88</v>
      </c>
      <c r="C28" s="123">
        <v>10000</v>
      </c>
      <c r="D28" s="123">
        <v>8000</v>
      </c>
      <c r="E28" s="123">
        <v>6000</v>
      </c>
    </row>
    <row r="29" spans="2:7" x14ac:dyDescent="0.35">
      <c r="B29" s="84" t="s">
        <v>87</v>
      </c>
      <c r="C29" s="123">
        <v>15000</v>
      </c>
      <c r="D29" s="123">
        <v>10000</v>
      </c>
      <c r="E29" s="123">
        <v>8000</v>
      </c>
      <c r="F29" s="121"/>
    </row>
    <row r="30" spans="2:7" x14ac:dyDescent="0.35">
      <c r="B30" s="84" t="s">
        <v>89</v>
      </c>
      <c r="C30" s="123">
        <v>20000</v>
      </c>
      <c r="D30" s="123">
        <v>15000</v>
      </c>
      <c r="E30" s="123">
        <v>10000</v>
      </c>
    </row>
    <row r="31" spans="2:7" x14ac:dyDescent="0.35">
      <c r="B31" s="84" t="s">
        <v>90</v>
      </c>
      <c r="C31" s="123">
        <v>30000</v>
      </c>
      <c r="D31" s="123">
        <v>20000</v>
      </c>
      <c r="E31" s="123">
        <v>12000</v>
      </c>
      <c r="F31" s="121"/>
    </row>
    <row r="32" spans="2:7" x14ac:dyDescent="0.35">
      <c r="B32" s="84" t="s">
        <v>91</v>
      </c>
      <c r="C32" s="123">
        <v>35000</v>
      </c>
      <c r="D32" s="123">
        <v>25000</v>
      </c>
      <c r="E32" s="123">
        <v>15000</v>
      </c>
      <c r="F32" s="121"/>
    </row>
    <row r="33" spans="2:7" x14ac:dyDescent="0.35">
      <c r="B33" s="84" t="s">
        <v>92</v>
      </c>
      <c r="C33" s="123">
        <v>40000</v>
      </c>
      <c r="D33" s="123">
        <v>30000</v>
      </c>
      <c r="E33" s="123">
        <v>20000</v>
      </c>
      <c r="F33" s="121"/>
    </row>
    <row r="34" spans="2:7" x14ac:dyDescent="0.35">
      <c r="B34" s="76" t="s">
        <v>93</v>
      </c>
      <c r="C34" s="123"/>
      <c r="D34" s="123"/>
      <c r="E34" s="123"/>
      <c r="F34" s="121"/>
    </row>
    <row r="35" spans="2:7" x14ac:dyDescent="0.35">
      <c r="B35" s="76" t="s">
        <v>80</v>
      </c>
      <c r="C35" s="122"/>
      <c r="D35" s="124"/>
    </row>
    <row r="36" spans="2:7" x14ac:dyDescent="0.35">
      <c r="C36" s="122"/>
      <c r="D36" s="124"/>
    </row>
    <row r="37" spans="2:7" x14ac:dyDescent="0.35">
      <c r="C37" s="304" t="s">
        <v>428</v>
      </c>
      <c r="D37" s="304" t="s">
        <v>429</v>
      </c>
    </row>
    <row r="38" spans="2:7" x14ac:dyDescent="0.35">
      <c r="B38" s="84" t="s">
        <v>12</v>
      </c>
      <c r="C38" s="305">
        <v>2020</v>
      </c>
      <c r="D38" s="306">
        <v>2024</v>
      </c>
    </row>
    <row r="39" spans="2:7" x14ac:dyDescent="0.35">
      <c r="C39" s="125"/>
    </row>
    <row r="40" spans="2:7" x14ac:dyDescent="0.35">
      <c r="B40" s="84" t="s">
        <v>20</v>
      </c>
      <c r="C40" s="295">
        <f>C8</f>
        <v>7.7899999999999997E-2</v>
      </c>
      <c r="D40" s="121"/>
    </row>
    <row r="41" spans="2:7" x14ac:dyDescent="0.35">
      <c r="B41" s="84" t="s">
        <v>21</v>
      </c>
      <c r="C41" s="295">
        <f>C8</f>
        <v>7.7899999999999997E-2</v>
      </c>
    </row>
    <row r="42" spans="2:7" x14ac:dyDescent="0.35">
      <c r="B42" s="84" t="s">
        <v>22</v>
      </c>
      <c r="C42" s="295">
        <f>C8</f>
        <v>7.7899999999999997E-2</v>
      </c>
    </row>
    <row r="43" spans="2:7" x14ac:dyDescent="0.35">
      <c r="B43" s="84" t="s">
        <v>23</v>
      </c>
      <c r="C43" s="295">
        <f>C8</f>
        <v>7.7899999999999997E-2</v>
      </c>
    </row>
    <row r="44" spans="2:7" x14ac:dyDescent="0.35">
      <c r="C44" s="126"/>
    </row>
    <row r="45" spans="2:7" x14ac:dyDescent="0.35">
      <c r="B45" s="84" t="s">
        <v>24</v>
      </c>
      <c r="C45" s="118">
        <v>0.02</v>
      </c>
      <c r="D45" s="121"/>
    </row>
    <row r="47" spans="2:7" x14ac:dyDescent="0.35">
      <c r="B47" s="102" t="s">
        <v>52</v>
      </c>
      <c r="C47" s="112"/>
      <c r="D47" s="103"/>
      <c r="E47" s="103"/>
      <c r="F47" s="103"/>
      <c r="G47" s="103"/>
    </row>
    <row r="48" spans="2:7" x14ac:dyDescent="0.35">
      <c r="B48" s="103"/>
      <c r="C48" s="103"/>
      <c r="D48" s="103"/>
      <c r="E48" s="103"/>
      <c r="F48" s="103"/>
      <c r="G48" s="103"/>
    </row>
    <row r="49" spans="2:7" x14ac:dyDescent="0.35">
      <c r="B49" s="103" t="s">
        <v>116</v>
      </c>
      <c r="D49" s="103" t="s">
        <v>114</v>
      </c>
      <c r="E49" s="103"/>
      <c r="F49" s="103"/>
      <c r="G49" s="103"/>
    </row>
    <row r="50" spans="2:7" x14ac:dyDescent="0.35">
      <c r="B50" s="103" t="s">
        <v>117</v>
      </c>
      <c r="D50" s="103" t="s">
        <v>114</v>
      </c>
      <c r="E50" s="103"/>
      <c r="F50" s="103"/>
      <c r="G50" s="103"/>
    </row>
    <row r="51" spans="2:7" x14ac:dyDescent="0.35">
      <c r="B51" s="127" t="s">
        <v>118</v>
      </c>
      <c r="C51" s="103"/>
      <c r="D51" s="103"/>
      <c r="E51" s="103"/>
      <c r="F51" s="103"/>
      <c r="G51" s="103"/>
    </row>
    <row r="52" spans="2:7" x14ac:dyDescent="0.35">
      <c r="B52" s="103"/>
      <c r="C52" s="103"/>
      <c r="D52" s="103"/>
      <c r="E52" s="103"/>
      <c r="F52" s="103"/>
      <c r="G52" s="10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L13"/>
  <sheetViews>
    <sheetView showGridLines="0" workbookViewId="0"/>
  </sheetViews>
  <sheetFormatPr defaultColWidth="9.08984375" defaultRowHeight="14.5" x14ac:dyDescent="0.35"/>
  <cols>
    <col min="1" max="1" width="9.08984375" style="154"/>
    <col min="2" max="2" width="57.36328125" style="154" customWidth="1"/>
    <col min="3" max="3" width="15.54296875" style="154" customWidth="1"/>
    <col min="4" max="4" width="9.36328125" style="154" customWidth="1"/>
    <col min="5" max="5" width="11.90625" style="154" customWidth="1"/>
    <col min="6" max="6" width="14.54296875" style="154" customWidth="1"/>
    <col min="7" max="26" width="13.90625" style="154" customWidth="1"/>
    <col min="27" max="28" width="12.6328125" style="154" customWidth="1"/>
    <col min="29" max="29" width="11.08984375" style="154" customWidth="1"/>
    <col min="30" max="37" width="12.6328125" style="154" customWidth="1"/>
    <col min="38" max="38" width="12.453125" style="154" bestFit="1" customWidth="1"/>
    <col min="39" max="16384" width="9.08984375" style="154"/>
  </cols>
  <sheetData>
    <row r="1" spans="1:38" x14ac:dyDescent="0.35">
      <c r="A1" s="262"/>
    </row>
    <row r="2" spans="1:38" x14ac:dyDescent="0.35">
      <c r="B2" s="372" t="s">
        <v>474</v>
      </c>
      <c r="C2" s="369">
        <v>7.7899999999999997E-2</v>
      </c>
    </row>
    <row r="4" spans="1:38" x14ac:dyDescent="0.35">
      <c r="B4" s="368" t="s">
        <v>471</v>
      </c>
    </row>
    <row r="5" spans="1:38" s="262" customFormat="1" x14ac:dyDescent="0.35">
      <c r="B5" s="370" t="s">
        <v>469</v>
      </c>
    </row>
    <row r="6" spans="1:38" x14ac:dyDescent="0.35">
      <c r="B6" s="371"/>
      <c r="C6" s="371" t="s">
        <v>407</v>
      </c>
      <c r="D6" s="371">
        <v>2017</v>
      </c>
      <c r="E6" s="371">
        <v>2018</v>
      </c>
      <c r="F6" s="371">
        <v>2019</v>
      </c>
      <c r="G6" s="371">
        <v>2020</v>
      </c>
      <c r="H6" s="371">
        <v>2021</v>
      </c>
      <c r="I6" s="371">
        <v>2022</v>
      </c>
      <c r="J6" s="371">
        <v>2023</v>
      </c>
      <c r="K6" s="371">
        <v>2024</v>
      </c>
      <c r="L6" s="371">
        <v>2025</v>
      </c>
      <c r="M6" s="371">
        <v>2026</v>
      </c>
      <c r="N6" s="371">
        <v>2027</v>
      </c>
      <c r="O6" s="371">
        <v>2028</v>
      </c>
      <c r="P6" s="371">
        <v>2029</v>
      </c>
      <c r="Q6" s="371">
        <v>2030</v>
      </c>
      <c r="R6" s="371">
        <v>2031</v>
      </c>
      <c r="S6" s="371">
        <v>2032</v>
      </c>
      <c r="T6" s="371">
        <v>2033</v>
      </c>
      <c r="U6" s="371">
        <v>2034</v>
      </c>
      <c r="V6" s="371">
        <v>2035</v>
      </c>
      <c r="W6" s="371">
        <v>2036</v>
      </c>
      <c r="X6" s="371">
        <v>2037</v>
      </c>
      <c r="Y6" s="371">
        <v>2038</v>
      </c>
      <c r="Z6" s="371">
        <v>2039</v>
      </c>
      <c r="AA6" s="371">
        <v>2040</v>
      </c>
      <c r="AB6" s="371">
        <v>2041</v>
      </c>
      <c r="AC6" s="371">
        <v>2042</v>
      </c>
      <c r="AD6" s="371">
        <v>2043</v>
      </c>
      <c r="AE6" s="371">
        <v>2044</v>
      </c>
      <c r="AF6" s="371">
        <v>2045</v>
      </c>
      <c r="AG6" s="371">
        <v>2046</v>
      </c>
      <c r="AH6" s="371">
        <v>2047</v>
      </c>
      <c r="AI6" s="371">
        <v>2048</v>
      </c>
      <c r="AJ6" s="371">
        <v>2049</v>
      </c>
      <c r="AK6" s="371">
        <v>2050</v>
      </c>
      <c r="AL6" s="371">
        <v>2051</v>
      </c>
    </row>
    <row r="7" spans="1:38" x14ac:dyDescent="0.35">
      <c r="B7" s="162" t="s">
        <v>473</v>
      </c>
      <c r="C7" s="251">
        <f t="shared" ref="C7" si="0">NPV($C$2,D7:AK7)/1000000</f>
        <v>238.72369507573924</v>
      </c>
      <c r="D7" s="253">
        <f t="shared" ref="D7:AJ7" si="1">D8</f>
        <v>0</v>
      </c>
      <c r="E7" s="296">
        <f t="shared" si="1"/>
        <v>0</v>
      </c>
      <c r="F7" s="296">
        <f t="shared" si="1"/>
        <v>-11736476.073270191</v>
      </c>
      <c r="G7" s="296">
        <f t="shared" si="1"/>
        <v>11862927.073444583</v>
      </c>
      <c r="H7" s="296">
        <f t="shared" si="1"/>
        <v>17492528.207164772</v>
      </c>
      <c r="I7" s="296">
        <f t="shared" si="1"/>
        <v>25180362.040960178</v>
      </c>
      <c r="J7" s="296">
        <f t="shared" si="1"/>
        <v>32653685.731408291</v>
      </c>
      <c r="K7" s="296">
        <f t="shared" si="1"/>
        <v>39687815.069560044</v>
      </c>
      <c r="L7" s="296">
        <f t="shared" si="1"/>
        <v>42002654.572843507</v>
      </c>
      <c r="M7" s="296">
        <f t="shared" si="1"/>
        <v>46230928.181006745</v>
      </c>
      <c r="N7" s="296">
        <f t="shared" si="1"/>
        <v>44357798.476301536</v>
      </c>
      <c r="O7" s="296">
        <f t="shared" si="1"/>
        <v>42409996.628796846</v>
      </c>
      <c r="P7" s="296">
        <f t="shared" si="1"/>
        <v>40369134.178907506</v>
      </c>
      <c r="Q7" s="296">
        <f t="shared" si="1"/>
        <v>38360227.861395091</v>
      </c>
      <c r="R7" s="296">
        <f t="shared" si="1"/>
        <v>36371883.024363704</v>
      </c>
      <c r="S7" s="296">
        <f t="shared" si="1"/>
        <v>34395546.87094643</v>
      </c>
      <c r="T7" s="296">
        <f t="shared" si="1"/>
        <v>32422977.546893802</v>
      </c>
      <c r="U7" s="296">
        <f t="shared" si="1"/>
        <v>30448574.9709909</v>
      </c>
      <c r="V7" s="296">
        <f t="shared" si="1"/>
        <v>28470608.733664535</v>
      </c>
      <c r="W7" s="296">
        <f t="shared" si="1"/>
        <v>25087892.541760076</v>
      </c>
      <c r="X7" s="296">
        <f t="shared" si="1"/>
        <v>20177911.863587409</v>
      </c>
      <c r="Y7" s="296">
        <f t="shared" si="1"/>
        <v>15510386.769755255</v>
      </c>
      <c r="Z7" s="296">
        <f t="shared" si="1"/>
        <v>10972065.625193963</v>
      </c>
      <c r="AA7" s="296">
        <f t="shared" si="1"/>
        <v>6593245.8935252409</v>
      </c>
      <c r="AB7" s="296">
        <f t="shared" si="1"/>
        <v>2385154.4720876748</v>
      </c>
      <c r="AC7" s="296">
        <f t="shared" si="1"/>
        <v>58033.681719114262</v>
      </c>
      <c r="AD7" s="296">
        <f t="shared" si="1"/>
        <v>-207591.78630874117</v>
      </c>
      <c r="AE7" s="296">
        <f t="shared" si="1"/>
        <v>-438868.69993670762</v>
      </c>
      <c r="AF7" s="296">
        <f t="shared" si="1"/>
        <v>-569972.46848546993</v>
      </c>
      <c r="AG7" s="296">
        <f t="shared" si="1"/>
        <v>-619904.69619788707</v>
      </c>
      <c r="AH7" s="296">
        <f t="shared" si="1"/>
        <v>-629143.4074359393</v>
      </c>
      <c r="AI7" s="296">
        <f t="shared" si="1"/>
        <v>-629678.02995489829</v>
      </c>
      <c r="AJ7" s="296">
        <f t="shared" si="1"/>
        <v>-629687.7866361239</v>
      </c>
      <c r="AK7" s="296">
        <f>AK8+AL8/(1/(1+$C$2))</f>
        <v>-1821223.457220112</v>
      </c>
      <c r="AL7" s="296"/>
    </row>
    <row r="8" spans="1:38" x14ac:dyDescent="0.35">
      <c r="B8" s="263" t="s">
        <v>475</v>
      </c>
      <c r="D8" s="253">
        <v>0</v>
      </c>
      <c r="E8" s="296">
        <v>0</v>
      </c>
      <c r="F8" s="296">
        <v>-11736476.073270191</v>
      </c>
      <c r="G8" s="296">
        <v>11862927.073444583</v>
      </c>
      <c r="H8" s="296">
        <v>17492528.207164772</v>
      </c>
      <c r="I8" s="296">
        <v>25180362.040960178</v>
      </c>
      <c r="J8" s="296">
        <v>32653685.731408291</v>
      </c>
      <c r="K8" s="296">
        <v>39687815.069560044</v>
      </c>
      <c r="L8" s="296">
        <v>42002654.572843507</v>
      </c>
      <c r="M8" s="296">
        <v>46230928.181006745</v>
      </c>
      <c r="N8" s="296">
        <v>44357798.476301536</v>
      </c>
      <c r="O8" s="296">
        <v>42409996.628796846</v>
      </c>
      <c r="P8" s="296">
        <v>40369134.178907506</v>
      </c>
      <c r="Q8" s="296">
        <v>38360227.861395091</v>
      </c>
      <c r="R8" s="296">
        <v>36371883.024363704</v>
      </c>
      <c r="S8" s="296">
        <v>34395546.87094643</v>
      </c>
      <c r="T8" s="296">
        <v>32422977.546893802</v>
      </c>
      <c r="U8" s="296">
        <v>30448574.9709909</v>
      </c>
      <c r="V8" s="296">
        <v>28470608.733664535</v>
      </c>
      <c r="W8" s="296">
        <v>25087892.541760076</v>
      </c>
      <c r="X8" s="296">
        <v>20177911.863587409</v>
      </c>
      <c r="Y8" s="296">
        <v>15510386.769755255</v>
      </c>
      <c r="Z8" s="296">
        <v>10972065.625193963</v>
      </c>
      <c r="AA8" s="296">
        <v>6593245.8935252409</v>
      </c>
      <c r="AB8" s="296">
        <v>2385154.4720876748</v>
      </c>
      <c r="AC8" s="296">
        <v>58033.681719114262</v>
      </c>
      <c r="AD8" s="296">
        <v>-207591.78630874117</v>
      </c>
      <c r="AE8" s="296">
        <v>-438868.69993670762</v>
      </c>
      <c r="AF8" s="296">
        <v>-569972.46848546993</v>
      </c>
      <c r="AG8" s="296">
        <v>-619904.69619788707</v>
      </c>
      <c r="AH8" s="296">
        <v>-629143.4074359393</v>
      </c>
      <c r="AI8" s="296">
        <v>-629678.02995489829</v>
      </c>
      <c r="AJ8" s="296">
        <v>-629687.7866361239</v>
      </c>
      <c r="AK8" s="296">
        <v>-570698.40303735773</v>
      </c>
      <c r="AL8" s="296">
        <v>-1160149.4147720141</v>
      </c>
    </row>
    <row r="9" spans="1:38" x14ac:dyDescent="0.35">
      <c r="B9" s="363" t="s">
        <v>470</v>
      </c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6"/>
      <c r="W9" s="296"/>
      <c r="X9" s="296"/>
      <c r="Y9" s="296"/>
      <c r="Z9" s="296"/>
      <c r="AA9" s="296"/>
      <c r="AB9" s="296"/>
      <c r="AC9" s="296"/>
      <c r="AD9" s="296"/>
      <c r="AE9" s="296"/>
      <c r="AF9" s="296"/>
      <c r="AG9" s="296"/>
      <c r="AH9" s="296"/>
      <c r="AI9" s="296"/>
      <c r="AJ9" s="296"/>
      <c r="AK9" s="296"/>
      <c r="AL9" s="296"/>
    </row>
    <row r="10" spans="1:38" x14ac:dyDescent="0.35"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6"/>
      <c r="Z10" s="296"/>
      <c r="AA10" s="296"/>
      <c r="AB10" s="296"/>
      <c r="AC10" s="296"/>
      <c r="AD10" s="296"/>
      <c r="AE10" s="296"/>
      <c r="AF10" s="296"/>
      <c r="AG10" s="296"/>
      <c r="AH10" s="296"/>
      <c r="AI10" s="296"/>
      <c r="AJ10" s="296"/>
      <c r="AK10" s="296"/>
      <c r="AL10" s="296"/>
    </row>
    <row r="11" spans="1:38" x14ac:dyDescent="0.35">
      <c r="B11" s="368" t="s">
        <v>472</v>
      </c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96"/>
      <c r="AC11" s="296"/>
      <c r="AD11" s="296"/>
      <c r="AE11" s="296"/>
      <c r="AF11" s="296"/>
      <c r="AG11" s="296"/>
      <c r="AH11" s="296"/>
      <c r="AI11" s="296"/>
      <c r="AJ11" s="296"/>
      <c r="AK11" s="296"/>
      <c r="AL11" s="296"/>
    </row>
    <row r="12" spans="1:38" x14ac:dyDescent="0.35">
      <c r="B12" s="371"/>
      <c r="C12" s="371" t="s">
        <v>407</v>
      </c>
      <c r="D12" s="371">
        <v>2017</v>
      </c>
      <c r="E12" s="371">
        <v>2018</v>
      </c>
      <c r="F12" s="371">
        <v>2019</v>
      </c>
      <c r="G12" s="371">
        <v>2020</v>
      </c>
      <c r="H12" s="371">
        <v>2021</v>
      </c>
      <c r="I12" s="371">
        <v>2022</v>
      </c>
      <c r="J12" s="371">
        <v>2023</v>
      </c>
      <c r="K12" s="371">
        <v>2024</v>
      </c>
      <c r="L12" s="371">
        <v>2025</v>
      </c>
      <c r="M12" s="371">
        <v>2026</v>
      </c>
      <c r="N12" s="371">
        <v>2027</v>
      </c>
      <c r="O12" s="371">
        <v>2028</v>
      </c>
      <c r="P12" s="371">
        <v>2029</v>
      </c>
      <c r="Q12" s="371">
        <v>2030</v>
      </c>
      <c r="R12" s="371">
        <v>2031</v>
      </c>
      <c r="S12" s="371">
        <v>2032</v>
      </c>
      <c r="T12" s="371">
        <v>2033</v>
      </c>
      <c r="U12" s="371">
        <v>2034</v>
      </c>
      <c r="V12" s="371">
        <v>2035</v>
      </c>
      <c r="W12" s="371">
        <v>2036</v>
      </c>
      <c r="X12" s="371">
        <v>2037</v>
      </c>
      <c r="Y12" s="371">
        <v>2038</v>
      </c>
      <c r="Z12" s="371">
        <v>2039</v>
      </c>
      <c r="AA12" s="371">
        <v>2040</v>
      </c>
      <c r="AB12" s="371">
        <v>2041</v>
      </c>
      <c r="AC12" s="371">
        <v>2042</v>
      </c>
      <c r="AD12" s="371">
        <v>2043</v>
      </c>
      <c r="AE12" s="371">
        <v>2044</v>
      </c>
      <c r="AF12" s="371">
        <v>2045</v>
      </c>
      <c r="AG12" s="371">
        <v>2046</v>
      </c>
      <c r="AH12" s="371">
        <v>2047</v>
      </c>
      <c r="AI12" s="371">
        <v>2048</v>
      </c>
      <c r="AJ12" s="371">
        <v>2049</v>
      </c>
      <c r="AK12" s="371">
        <v>2050</v>
      </c>
      <c r="AL12" s="296"/>
    </row>
    <row r="13" spans="1:38" x14ac:dyDescent="0.35">
      <c r="B13" s="263" t="s">
        <v>476</v>
      </c>
      <c r="C13" s="7">
        <f t="shared" ref="C13" si="2">NPV($C$2,D13:AK13)/1000000</f>
        <v>42.726440106767924</v>
      </c>
      <c r="D13" s="253">
        <v>0</v>
      </c>
      <c r="E13" s="296">
        <v>0</v>
      </c>
      <c r="F13" s="296">
        <v>0</v>
      </c>
      <c r="G13" s="296">
        <v>6889208.7655380303</v>
      </c>
      <c r="H13" s="296">
        <v>7094291.6593598332</v>
      </c>
      <c r="I13" s="296">
        <v>7294703.0016684681</v>
      </c>
      <c r="J13" s="296">
        <v>7497054.9772191653</v>
      </c>
      <c r="K13" s="296">
        <v>7704521.5966854105</v>
      </c>
      <c r="L13" s="296">
        <v>7917820.0122826062</v>
      </c>
      <c r="M13" s="296">
        <v>3052176.1627447437</v>
      </c>
      <c r="N13" s="296">
        <v>3102482.3564852872</v>
      </c>
      <c r="O13" s="296">
        <v>3153617.7006397392</v>
      </c>
      <c r="P13" s="296">
        <v>3205595.8613266777</v>
      </c>
      <c r="Q13" s="296">
        <v>3258430.7299106605</v>
      </c>
      <c r="R13" s="296">
        <v>3312136.4267147467</v>
      </c>
      <c r="S13" s="296">
        <v>3366727.304794204</v>
      </c>
      <c r="T13" s="296">
        <v>3422217.9537724224</v>
      </c>
      <c r="U13" s="296">
        <v>3478623.2037400473</v>
      </c>
      <c r="V13" s="296">
        <v>3535958.1292183744</v>
      </c>
      <c r="W13" s="296">
        <v>3594238.0531880795</v>
      </c>
      <c r="X13" s="296">
        <v>3653478.5511843404</v>
      </c>
      <c r="Y13" s="296">
        <v>3713695.4554594592</v>
      </c>
      <c r="Z13" s="296">
        <v>3774904.8592140954</v>
      </c>
      <c r="AA13" s="296">
        <v>3837123.1208982328</v>
      </c>
      <c r="AB13" s="296">
        <v>3900366.868583045</v>
      </c>
      <c r="AC13" s="296">
        <v>0</v>
      </c>
      <c r="AD13" s="296">
        <v>0</v>
      </c>
      <c r="AE13" s="296">
        <v>0</v>
      </c>
      <c r="AF13" s="296">
        <v>0</v>
      </c>
      <c r="AG13" s="296">
        <v>0</v>
      </c>
      <c r="AH13" s="296">
        <v>0</v>
      </c>
      <c r="AI13" s="296">
        <v>0</v>
      </c>
      <c r="AJ13" s="296">
        <v>0</v>
      </c>
      <c r="AK13" s="296">
        <v>0</v>
      </c>
      <c r="AL13" s="29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99"/>
  </sheetPr>
  <dimension ref="B2:I64"/>
  <sheetViews>
    <sheetView showGridLines="0" tabSelected="1" workbookViewId="0"/>
  </sheetViews>
  <sheetFormatPr defaultRowHeight="14.5" x14ac:dyDescent="0.35"/>
  <cols>
    <col min="1" max="1" width="4.6328125" customWidth="1"/>
    <col min="2" max="2" width="19" customWidth="1"/>
    <col min="3" max="3" width="27.36328125" style="154" customWidth="1"/>
    <col min="4" max="4" width="22.6328125" customWidth="1"/>
    <col min="5" max="5" width="29.90625" customWidth="1"/>
    <col min="6" max="7" width="19.54296875" style="12" customWidth="1"/>
    <col min="8" max="9" width="19" customWidth="1"/>
    <col min="10" max="10" width="14.90625" bestFit="1" customWidth="1"/>
  </cols>
  <sheetData>
    <row r="2" spans="2:9" ht="16.5" x14ac:dyDescent="0.45">
      <c r="B2" s="4" t="s">
        <v>327</v>
      </c>
      <c r="C2" s="4"/>
    </row>
    <row r="3" spans="2:9" x14ac:dyDescent="0.35">
      <c r="B3" s="4"/>
      <c r="C3" s="4"/>
      <c r="D3" s="22" t="s">
        <v>132</v>
      </c>
      <c r="E3" s="22" t="s">
        <v>133</v>
      </c>
      <c r="G3" s="135"/>
      <c r="I3" s="1"/>
    </row>
    <row r="4" spans="2:9" x14ac:dyDescent="0.35">
      <c r="B4" t="s">
        <v>54</v>
      </c>
      <c r="D4" s="31">
        <v>8.9999999999999993E-3</v>
      </c>
      <c r="E4" s="20" t="s">
        <v>137</v>
      </c>
      <c r="F4" s="135"/>
      <c r="G4" s="135"/>
    </row>
    <row r="5" spans="2:9" x14ac:dyDescent="0.35">
      <c r="G5" s="135"/>
    </row>
    <row r="6" spans="2:9" x14ac:dyDescent="0.35">
      <c r="B6" s="3" t="s">
        <v>269</v>
      </c>
      <c r="C6" s="3"/>
      <c r="G6" s="135"/>
    </row>
    <row r="7" spans="2:9" x14ac:dyDescent="0.35">
      <c r="B7" t="s">
        <v>271</v>
      </c>
      <c r="D7" s="20">
        <v>0.32500000000000001</v>
      </c>
      <c r="E7" s="20" t="s">
        <v>276</v>
      </c>
      <c r="G7" s="135"/>
    </row>
    <row r="8" spans="2:9" x14ac:dyDescent="0.35">
      <c r="B8" s="3" t="s">
        <v>270</v>
      </c>
      <c r="C8" s="3"/>
      <c r="D8" s="20">
        <v>0</v>
      </c>
      <c r="E8" s="20" t="s">
        <v>276</v>
      </c>
      <c r="G8" s="135"/>
    </row>
    <row r="9" spans="2:9" x14ac:dyDescent="0.35">
      <c r="B9" s="3" t="s">
        <v>272</v>
      </c>
      <c r="C9" s="3"/>
      <c r="D9" s="20">
        <v>0.223</v>
      </c>
      <c r="E9" s="20" t="s">
        <v>276</v>
      </c>
      <c r="G9" s="135"/>
    </row>
    <row r="10" spans="2:9" x14ac:dyDescent="0.35">
      <c r="B10" s="3" t="s">
        <v>273</v>
      </c>
      <c r="C10" s="3"/>
      <c r="D10" s="20">
        <v>0.31900000000000001</v>
      </c>
      <c r="E10" s="20" t="s">
        <v>276</v>
      </c>
      <c r="G10" s="135"/>
    </row>
    <row r="11" spans="2:9" x14ac:dyDescent="0.35">
      <c r="B11" s="3" t="s">
        <v>275</v>
      </c>
      <c r="C11" s="3"/>
      <c r="D11" s="20">
        <v>0.41899999999999998</v>
      </c>
      <c r="E11" s="20" t="s">
        <v>276</v>
      </c>
      <c r="G11" s="135"/>
    </row>
    <row r="12" spans="2:9" x14ac:dyDescent="0.35">
      <c r="B12" s="3" t="s">
        <v>274</v>
      </c>
      <c r="C12" s="3"/>
      <c r="D12" s="20">
        <v>1.5209999999999999</v>
      </c>
      <c r="E12" s="20" t="s">
        <v>276</v>
      </c>
      <c r="G12" s="135"/>
    </row>
    <row r="13" spans="2:9" x14ac:dyDescent="0.35">
      <c r="B13" s="29" t="s">
        <v>277</v>
      </c>
      <c r="C13" s="29"/>
      <c r="G13" s="135"/>
    </row>
    <row r="14" spans="2:9" s="154" customFormat="1" x14ac:dyDescent="0.35">
      <c r="B14" s="29"/>
      <c r="C14" s="29"/>
      <c r="F14" s="12"/>
      <c r="G14" s="135"/>
    </row>
    <row r="15" spans="2:9" s="154" customFormat="1" x14ac:dyDescent="0.35">
      <c r="B15" s="3" t="s">
        <v>329</v>
      </c>
      <c r="C15" s="3"/>
      <c r="D15" s="33">
        <v>11.28</v>
      </c>
      <c r="E15" s="20" t="s">
        <v>328</v>
      </c>
      <c r="F15" s="12"/>
      <c r="G15" s="135"/>
    </row>
    <row r="16" spans="2:9" x14ac:dyDescent="0.35">
      <c r="B16" s="29" t="s">
        <v>330</v>
      </c>
      <c r="C16" s="29"/>
      <c r="G16" s="135"/>
    </row>
    <row r="17" spans="2:7" x14ac:dyDescent="0.35">
      <c r="D17" s="31"/>
      <c r="E17" s="20"/>
    </row>
    <row r="18" spans="2:7" x14ac:dyDescent="0.35">
      <c r="B18" s="4" t="s">
        <v>55</v>
      </c>
      <c r="C18" s="4"/>
      <c r="D18" s="31"/>
      <c r="E18" s="20"/>
    </row>
    <row r="19" spans="2:7" x14ac:dyDescent="0.35">
      <c r="D19" s="32"/>
      <c r="E19" s="33"/>
      <c r="G19" s="30"/>
    </row>
    <row r="20" spans="2:7" x14ac:dyDescent="0.35">
      <c r="B20" t="s">
        <v>139</v>
      </c>
      <c r="D20" s="101">
        <f>75</f>
        <v>75</v>
      </c>
      <c r="E20" s="34"/>
      <c r="G20" s="30"/>
    </row>
    <row r="21" spans="2:7" x14ac:dyDescent="0.35">
      <c r="B21" t="s">
        <v>56</v>
      </c>
      <c r="D21" s="21">
        <f>'General and Financial'!C45</f>
        <v>0.02</v>
      </c>
      <c r="E21" s="35"/>
    </row>
    <row r="22" spans="2:7" x14ac:dyDescent="0.35">
      <c r="B22" s="15" t="s">
        <v>138</v>
      </c>
      <c r="C22" s="15"/>
      <c r="D22" s="9"/>
    </row>
    <row r="23" spans="2:7" x14ac:dyDescent="0.35">
      <c r="D23" s="2"/>
    </row>
    <row r="24" spans="2:7" x14ac:dyDescent="0.35">
      <c r="B24" s="4" t="s">
        <v>53</v>
      </c>
      <c r="C24" s="262"/>
      <c r="D24" s="36"/>
      <c r="E24" s="1"/>
    </row>
    <row r="25" spans="2:7" x14ac:dyDescent="0.35">
      <c r="C25" s="20" t="s">
        <v>0</v>
      </c>
      <c r="D25" s="20" t="s">
        <v>1</v>
      </c>
      <c r="E25" s="212" t="s">
        <v>2</v>
      </c>
      <c r="F25" s="212" t="s">
        <v>3</v>
      </c>
    </row>
    <row r="26" spans="2:7" x14ac:dyDescent="0.35">
      <c r="B26">
        <v>2017</v>
      </c>
      <c r="C26" s="327">
        <v>2.99</v>
      </c>
      <c r="D26">
        <v>4903</v>
      </c>
      <c r="E26" s="12">
        <v>1560000</v>
      </c>
      <c r="F26" s="12">
        <v>312</v>
      </c>
    </row>
    <row r="27" spans="2:7" x14ac:dyDescent="0.35">
      <c r="B27">
        <v>2018</v>
      </c>
      <c r="C27" s="327">
        <v>2.9988000000000001</v>
      </c>
      <c r="D27">
        <v>4962</v>
      </c>
      <c r="E27" s="12">
        <v>1590000</v>
      </c>
      <c r="F27" s="12">
        <v>227</v>
      </c>
    </row>
    <row r="28" spans="2:7" x14ac:dyDescent="0.35">
      <c r="B28">
        <v>2019</v>
      </c>
      <c r="C28" s="327">
        <v>3.3396840000000001</v>
      </c>
      <c r="D28">
        <v>5022</v>
      </c>
      <c r="E28" s="12">
        <v>1620000</v>
      </c>
      <c r="F28" s="12">
        <v>165</v>
      </c>
    </row>
    <row r="29" spans="2:7" x14ac:dyDescent="0.35">
      <c r="B29">
        <v>2020</v>
      </c>
      <c r="C29" s="327">
        <v>3.57627096</v>
      </c>
      <c r="D29">
        <v>5082</v>
      </c>
      <c r="E29" s="12">
        <v>1650000</v>
      </c>
      <c r="F29" s="12">
        <v>120</v>
      </c>
    </row>
    <row r="30" spans="2:7" x14ac:dyDescent="0.35">
      <c r="B30">
        <v>2021</v>
      </c>
      <c r="C30" s="327">
        <v>3.8101612031999998</v>
      </c>
      <c r="D30">
        <v>5175</v>
      </c>
      <c r="E30" s="12">
        <v>1680000</v>
      </c>
      <c r="F30" s="12">
        <v>154</v>
      </c>
    </row>
    <row r="31" spans="2:7" x14ac:dyDescent="0.35">
      <c r="B31">
        <v>2022</v>
      </c>
      <c r="C31" s="327">
        <v>4.0519765477440002</v>
      </c>
      <c r="D31">
        <v>5271</v>
      </c>
      <c r="E31" s="12">
        <v>1710000</v>
      </c>
      <c r="F31" s="12">
        <v>197</v>
      </c>
    </row>
    <row r="32" spans="2:7" x14ac:dyDescent="0.35">
      <c r="B32">
        <v>2023</v>
      </c>
      <c r="C32" s="327">
        <v>4.1780625754694398</v>
      </c>
      <c r="D32">
        <v>5368</v>
      </c>
      <c r="E32" s="12">
        <v>1740000</v>
      </c>
      <c r="F32" s="12">
        <v>252</v>
      </c>
    </row>
    <row r="33" spans="2:7" x14ac:dyDescent="0.35">
      <c r="B33">
        <v>2024</v>
      </c>
      <c r="C33" s="327">
        <v>4.2960843970083067</v>
      </c>
      <c r="D33">
        <v>5466</v>
      </c>
      <c r="E33" s="12">
        <v>1770000</v>
      </c>
      <c r="F33" s="12">
        <v>323</v>
      </c>
    </row>
    <row r="34" spans="2:7" x14ac:dyDescent="0.35">
      <c r="B34">
        <v>2025</v>
      </c>
      <c r="C34" s="327">
        <v>4.4523056478086085</v>
      </c>
      <c r="D34">
        <v>5567</v>
      </c>
      <c r="E34" s="12">
        <v>1810000</v>
      </c>
      <c r="F34" s="12">
        <v>413</v>
      </c>
    </row>
    <row r="35" spans="2:7" x14ac:dyDescent="0.35">
      <c r="B35">
        <v>2026</v>
      </c>
      <c r="C35" s="327">
        <v>4.5891554635096732</v>
      </c>
      <c r="D35">
        <v>5669</v>
      </c>
      <c r="E35" s="12">
        <v>1840000</v>
      </c>
      <c r="F35" s="12">
        <v>529</v>
      </c>
      <c r="G35" s="326"/>
    </row>
    <row r="36" spans="2:7" x14ac:dyDescent="0.35">
      <c r="B36">
        <v>2027</v>
      </c>
      <c r="C36" s="327">
        <v>4.6931285169798151</v>
      </c>
      <c r="D36">
        <v>5774</v>
      </c>
      <c r="E36" s="12">
        <v>1870000</v>
      </c>
      <c r="F36" s="12">
        <v>678</v>
      </c>
    </row>
    <row r="37" spans="2:7" x14ac:dyDescent="0.35">
      <c r="B37">
        <v>2028</v>
      </c>
      <c r="C37" s="327">
        <v>4.7745573442354639</v>
      </c>
      <c r="D37">
        <v>5880</v>
      </c>
      <c r="E37" s="12">
        <v>1910000</v>
      </c>
      <c r="F37" s="12">
        <v>868</v>
      </c>
    </row>
    <row r="38" spans="2:7" x14ac:dyDescent="0.35">
      <c r="B38">
        <v>2029</v>
      </c>
      <c r="C38" s="327">
        <v>4.9080957449570501</v>
      </c>
      <c r="D38">
        <v>5988</v>
      </c>
      <c r="E38" s="12">
        <v>1940000</v>
      </c>
      <c r="F38" s="12">
        <v>1111</v>
      </c>
    </row>
    <row r="39" spans="2:7" x14ac:dyDescent="0.35">
      <c r="B39">
        <v>2030</v>
      </c>
      <c r="C39" s="327">
        <v>5.0838740576834187</v>
      </c>
      <c r="D39">
        <v>6098</v>
      </c>
      <c r="E39" s="12">
        <v>1980000</v>
      </c>
      <c r="F39" s="12">
        <v>1423</v>
      </c>
    </row>
    <row r="40" spans="2:7" x14ac:dyDescent="0.35">
      <c r="B40">
        <v>2031</v>
      </c>
      <c r="C40" s="327">
        <v>5.2515254769902313</v>
      </c>
      <c r="D40">
        <v>6210</v>
      </c>
      <c r="E40" s="12">
        <v>2010000</v>
      </c>
      <c r="F40" s="12">
        <v>1822</v>
      </c>
    </row>
    <row r="41" spans="2:7" x14ac:dyDescent="0.35">
      <c r="B41">
        <v>2032</v>
      </c>
      <c r="C41" s="327">
        <v>5.4373080868294821</v>
      </c>
      <c r="D41">
        <v>6324</v>
      </c>
      <c r="E41" s="12">
        <v>2050000</v>
      </c>
      <c r="F41" s="12">
        <v>2334</v>
      </c>
    </row>
    <row r="42" spans="2:7" x14ac:dyDescent="0.35">
      <c r="B42">
        <v>2033</v>
      </c>
      <c r="C42" s="327">
        <v>5.5323263915151673</v>
      </c>
      <c r="D42">
        <v>6441</v>
      </c>
      <c r="E42" s="12">
        <v>2090000</v>
      </c>
      <c r="F42" s="12">
        <v>2988</v>
      </c>
    </row>
    <row r="43" spans="2:7" x14ac:dyDescent="0.35">
      <c r="B43">
        <v>2034</v>
      </c>
      <c r="C43" s="327">
        <v>5.6989825761131678</v>
      </c>
      <c r="D43">
        <v>6559</v>
      </c>
      <c r="E43" s="12">
        <v>2130000</v>
      </c>
      <c r="F43" s="12">
        <v>3827</v>
      </c>
    </row>
    <row r="44" spans="2:7" x14ac:dyDescent="0.35">
      <c r="B44">
        <v>2035</v>
      </c>
      <c r="C44" s="327">
        <v>5.8558096150627179</v>
      </c>
      <c r="D44">
        <v>6680</v>
      </c>
      <c r="E44" s="12">
        <v>2160000</v>
      </c>
      <c r="F44" s="12">
        <v>4900</v>
      </c>
    </row>
    <row r="45" spans="2:7" x14ac:dyDescent="0.35">
      <c r="B45">
        <v>2036</v>
      </c>
      <c r="C45" s="327">
        <v>6.0894707011661957</v>
      </c>
      <c r="D45">
        <v>6803</v>
      </c>
      <c r="E45" s="12">
        <v>2200000</v>
      </c>
      <c r="F45" s="12">
        <v>6275</v>
      </c>
    </row>
    <row r="46" spans="2:7" x14ac:dyDescent="0.35">
      <c r="B46">
        <v>2037</v>
      </c>
      <c r="C46" s="327">
        <v>6.2261195891493051</v>
      </c>
      <c r="D46">
        <v>6928</v>
      </c>
      <c r="E46" s="12">
        <v>2240000</v>
      </c>
      <c r="F46" s="12">
        <v>8036</v>
      </c>
    </row>
    <row r="47" spans="2:7" x14ac:dyDescent="0.35">
      <c r="B47">
        <v>2038</v>
      </c>
      <c r="C47" s="327">
        <v>6.3657986443712691</v>
      </c>
      <c r="D47">
        <v>7055</v>
      </c>
      <c r="E47" s="12">
        <v>2280000</v>
      </c>
      <c r="F47" s="12">
        <v>10300</v>
      </c>
    </row>
    <row r="48" spans="2:7" x14ac:dyDescent="0.35">
      <c r="B48">
        <v>2039</v>
      </c>
      <c r="C48" s="327">
        <v>6.5858733975052477</v>
      </c>
      <c r="D48">
        <v>7185</v>
      </c>
      <c r="E48" s="12">
        <v>2330000</v>
      </c>
      <c r="F48" s="12">
        <v>13200</v>
      </c>
    </row>
    <row r="49" spans="2:7" x14ac:dyDescent="0.35">
      <c r="B49">
        <v>2040</v>
      </c>
      <c r="C49" s="327">
        <v>6.7648978433810933</v>
      </c>
      <c r="D49">
        <v>7315</v>
      </c>
      <c r="E49" s="12">
        <v>2380000</v>
      </c>
      <c r="F49" s="12">
        <v>16100</v>
      </c>
    </row>
    <row r="50" spans="2:7" x14ac:dyDescent="0.35">
      <c r="B50">
        <v>2041</v>
      </c>
      <c r="C50" s="327">
        <v>6.9323645452382197</v>
      </c>
      <c r="D50">
        <v>7445</v>
      </c>
      <c r="E50" s="12">
        <v>2430000</v>
      </c>
      <c r="F50" s="12">
        <v>19000</v>
      </c>
    </row>
    <row r="51" spans="2:7" x14ac:dyDescent="0.35">
      <c r="B51">
        <v>2042</v>
      </c>
      <c r="C51" s="327">
        <v>7.087417896087632</v>
      </c>
      <c r="D51">
        <v>7575</v>
      </c>
      <c r="E51" s="12">
        <v>2480000</v>
      </c>
      <c r="F51" s="12">
        <v>21900</v>
      </c>
    </row>
    <row r="52" spans="2:7" x14ac:dyDescent="0.35">
      <c r="B52">
        <v>2043</v>
      </c>
      <c r="C52" s="327">
        <v>7.2626346162964657</v>
      </c>
      <c r="D52">
        <v>7705</v>
      </c>
      <c r="E52" s="12">
        <v>2530000</v>
      </c>
      <c r="F52" s="12">
        <v>24800</v>
      </c>
    </row>
    <row r="53" spans="2:7" x14ac:dyDescent="0.35">
      <c r="B53">
        <v>2044</v>
      </c>
      <c r="C53" s="327">
        <v>7.4249561733888036</v>
      </c>
      <c r="D53">
        <v>7835</v>
      </c>
      <c r="E53" s="12">
        <v>2580000</v>
      </c>
      <c r="F53" s="12">
        <v>27700</v>
      </c>
    </row>
    <row r="54" spans="2:7" x14ac:dyDescent="0.35">
      <c r="B54">
        <v>2045</v>
      </c>
      <c r="C54" s="327">
        <v>7.608275780980061</v>
      </c>
      <c r="D54">
        <v>7965</v>
      </c>
      <c r="E54" s="12">
        <v>2630000</v>
      </c>
      <c r="F54" s="12">
        <v>30600</v>
      </c>
    </row>
    <row r="55" spans="2:7" x14ac:dyDescent="0.35">
      <c r="B55">
        <v>2046</v>
      </c>
      <c r="C55" s="327">
        <v>7.7959581904056083</v>
      </c>
      <c r="D55">
        <v>8095</v>
      </c>
      <c r="E55" s="12">
        <v>2680000</v>
      </c>
      <c r="F55" s="12">
        <v>33500</v>
      </c>
    </row>
    <row r="56" spans="2:7" x14ac:dyDescent="0.35">
      <c r="B56">
        <v>2047</v>
      </c>
      <c r="C56" s="327">
        <v>7.9881045858957886</v>
      </c>
      <c r="D56">
        <v>8225</v>
      </c>
      <c r="E56" s="12">
        <v>2730000</v>
      </c>
      <c r="F56" s="12">
        <v>36400</v>
      </c>
    </row>
    <row r="57" spans="2:7" x14ac:dyDescent="0.35">
      <c r="B57">
        <v>2048</v>
      </c>
      <c r="C57" s="327">
        <v>8.129390789455849</v>
      </c>
      <c r="D57">
        <v>8355</v>
      </c>
      <c r="E57" s="12">
        <v>2780000</v>
      </c>
      <c r="F57" s="12">
        <v>39300</v>
      </c>
    </row>
    <row r="58" spans="2:7" x14ac:dyDescent="0.35">
      <c r="B58">
        <v>2049</v>
      </c>
      <c r="C58" s="327">
        <v>8.3296694170869898</v>
      </c>
      <c r="D58">
        <v>8485</v>
      </c>
      <c r="E58" s="12">
        <v>2830000</v>
      </c>
      <c r="F58" s="12">
        <v>42200</v>
      </c>
    </row>
    <row r="59" spans="2:7" x14ac:dyDescent="0.35">
      <c r="B59">
        <v>2050</v>
      </c>
      <c r="C59" s="327">
        <v>8.5923743756258872</v>
      </c>
      <c r="D59">
        <v>8615</v>
      </c>
      <c r="E59" s="12">
        <v>2880000</v>
      </c>
      <c r="F59" s="12">
        <v>45100</v>
      </c>
    </row>
    <row r="60" spans="2:7" x14ac:dyDescent="0.35">
      <c r="C60" s="29" t="s">
        <v>437</v>
      </c>
      <c r="E60" s="12"/>
      <c r="G60" s="326"/>
    </row>
    <row r="61" spans="2:7" x14ac:dyDescent="0.35">
      <c r="D61" s="15" t="s">
        <v>57</v>
      </c>
      <c r="E61" s="15" t="s">
        <v>57</v>
      </c>
      <c r="F61" s="15" t="s">
        <v>57</v>
      </c>
      <c r="G61" s="326"/>
    </row>
    <row r="62" spans="2:7" x14ac:dyDescent="0.35">
      <c r="C62" s="29" t="s">
        <v>75</v>
      </c>
      <c r="E62" s="12"/>
      <c r="G62" s="326"/>
    </row>
    <row r="63" spans="2:7" x14ac:dyDescent="0.35">
      <c r="G63" s="326"/>
    </row>
    <row r="64" spans="2:7" x14ac:dyDescent="0.35">
      <c r="G64" s="326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2:H49"/>
  <sheetViews>
    <sheetView showGridLines="0" zoomScaleNormal="100" workbookViewId="0"/>
  </sheetViews>
  <sheetFormatPr defaultRowHeight="14.5" x14ac:dyDescent="0.35"/>
  <cols>
    <col min="3" max="3" width="19.54296875" customWidth="1"/>
    <col min="4" max="4" width="26.08984375" customWidth="1"/>
    <col min="5" max="5" width="24.453125" customWidth="1"/>
    <col min="6" max="6" width="25.90625" customWidth="1"/>
    <col min="7" max="7" width="25" customWidth="1"/>
    <col min="8" max="8" width="21.90625" customWidth="1"/>
  </cols>
  <sheetData>
    <row r="2" spans="1:8" ht="15.5" x14ac:dyDescent="0.35">
      <c r="B2" s="144" t="s">
        <v>283</v>
      </c>
    </row>
    <row r="3" spans="1:8" x14ac:dyDescent="0.35">
      <c r="B3" t="s">
        <v>454</v>
      </c>
    </row>
    <row r="4" spans="1:8" x14ac:dyDescent="0.35">
      <c r="B4" t="s">
        <v>287</v>
      </c>
    </row>
    <row r="5" spans="1:8" ht="15" thickBot="1" x14ac:dyDescent="0.4">
      <c r="F5" s="262"/>
    </row>
    <row r="6" spans="1:8" x14ac:dyDescent="0.35">
      <c r="B6" s="137" t="s">
        <v>285</v>
      </c>
      <c r="C6" s="138"/>
      <c r="D6" s="138" t="s">
        <v>286</v>
      </c>
      <c r="E6" s="138" t="s">
        <v>12</v>
      </c>
      <c r="F6" s="139" t="s">
        <v>438</v>
      </c>
    </row>
    <row r="7" spans="1:8" ht="59.25" customHeight="1" x14ac:dyDescent="0.35">
      <c r="B7" s="140" t="s">
        <v>428</v>
      </c>
      <c r="C7" s="141"/>
      <c r="D7" s="141" t="s">
        <v>430</v>
      </c>
      <c r="E7" s="297">
        <v>2020</v>
      </c>
      <c r="F7" s="302" t="s">
        <v>435</v>
      </c>
      <c r="G7" s="150"/>
    </row>
    <row r="8" spans="1:8" ht="60.75" customHeight="1" thickBot="1" x14ac:dyDescent="0.4">
      <c r="B8" s="142" t="s">
        <v>429</v>
      </c>
      <c r="C8" s="143"/>
      <c r="D8" s="143" t="s">
        <v>431</v>
      </c>
      <c r="E8" s="298" t="s">
        <v>433</v>
      </c>
      <c r="F8" s="303" t="s">
        <v>436</v>
      </c>
    </row>
    <row r="9" spans="1:8" x14ac:dyDescent="0.35">
      <c r="A9" s="24"/>
      <c r="B9" s="145" t="s">
        <v>434</v>
      </c>
    </row>
    <row r="10" spans="1:8" s="262" customFormat="1" x14ac:dyDescent="0.35">
      <c r="A10" s="268"/>
      <c r="B10" s="145"/>
    </row>
    <row r="11" spans="1:8" x14ac:dyDescent="0.35">
      <c r="B11" s="13" t="s">
        <v>440</v>
      </c>
      <c r="D11" s="262"/>
    </row>
    <row r="12" spans="1:8" x14ac:dyDescent="0.35">
      <c r="D12" s="262"/>
    </row>
    <row r="13" spans="1:8" x14ac:dyDescent="0.35">
      <c r="B13" s="318"/>
      <c r="C13" s="319" t="s">
        <v>0</v>
      </c>
      <c r="D13" s="320"/>
      <c r="E13" s="321" t="s">
        <v>439</v>
      </c>
      <c r="F13" s="322"/>
      <c r="G13" s="322"/>
      <c r="H13" s="322"/>
    </row>
    <row r="14" spans="1:8" s="262" customFormat="1" x14ac:dyDescent="0.35">
      <c r="B14" s="311"/>
      <c r="C14" s="310"/>
      <c r="D14" s="309"/>
      <c r="E14" s="315" t="s">
        <v>187</v>
      </c>
      <c r="F14" s="316"/>
      <c r="G14" s="316" t="s">
        <v>188</v>
      </c>
      <c r="H14" s="316"/>
    </row>
    <row r="15" spans="1:8" x14ac:dyDescent="0.35">
      <c r="B15" s="308"/>
      <c r="C15" s="312" t="s">
        <v>428</v>
      </c>
      <c r="D15" s="313" t="s">
        <v>429</v>
      </c>
      <c r="E15" s="312" t="s">
        <v>428</v>
      </c>
      <c r="F15" s="313" t="s">
        <v>429</v>
      </c>
      <c r="G15" s="312" t="s">
        <v>428</v>
      </c>
      <c r="H15" s="314" t="s">
        <v>429</v>
      </c>
    </row>
    <row r="16" spans="1:8" x14ac:dyDescent="0.35">
      <c r="B16">
        <v>2017</v>
      </c>
      <c r="C16" s="34">
        <f>'Gasoline and Emissions'!C26</f>
        <v>2.99</v>
      </c>
      <c r="D16" s="33">
        <f>1.25*C16</f>
        <v>3.7375000000000003</v>
      </c>
      <c r="E16" s="33">
        <v>10687.96262</v>
      </c>
      <c r="F16" s="317">
        <v>10687.96262</v>
      </c>
      <c r="G16" s="33">
        <v>9732.1121500000008</v>
      </c>
      <c r="H16" s="33">
        <v>9732.1121500000008</v>
      </c>
    </row>
    <row r="17" spans="2:8" x14ac:dyDescent="0.35">
      <c r="B17">
        <v>2018</v>
      </c>
      <c r="C17" s="34">
        <f>'Gasoline and Emissions'!C27</f>
        <v>2.9988000000000001</v>
      </c>
      <c r="D17" s="33">
        <f t="shared" ref="D17:D49" si="0">1.25*C17</f>
        <v>3.7484999999999999</v>
      </c>
      <c r="E17" s="33">
        <v>9609.9813080000004</v>
      </c>
      <c r="F17" s="33">
        <v>9351.9672929999997</v>
      </c>
      <c r="G17" s="33">
        <v>9095.2149530000006</v>
      </c>
      <c r="H17" s="33">
        <v>8515.5981310000006</v>
      </c>
    </row>
    <row r="18" spans="2:8" x14ac:dyDescent="0.35">
      <c r="B18">
        <v>2019</v>
      </c>
      <c r="C18" s="34">
        <f>'Gasoline and Emissions'!C28</f>
        <v>3.3396840000000001</v>
      </c>
      <c r="D18" s="33">
        <f t="shared" si="0"/>
        <v>4.1746049999999997</v>
      </c>
      <c r="E18" s="33">
        <v>8532</v>
      </c>
      <c r="F18" s="33">
        <v>8015.9719649999997</v>
      </c>
      <c r="G18" s="33">
        <v>8458.3177570000007</v>
      </c>
      <c r="H18" s="33">
        <v>7299.0841129999999</v>
      </c>
    </row>
    <row r="19" spans="2:8" x14ac:dyDescent="0.35">
      <c r="B19">
        <v>2020</v>
      </c>
      <c r="C19" s="34">
        <f>'Gasoline and Emissions'!C29</f>
        <v>3.57627096</v>
      </c>
      <c r="D19" s="33">
        <f t="shared" si="0"/>
        <v>4.4703387000000001</v>
      </c>
      <c r="E19" s="33">
        <v>7454.0186919999996</v>
      </c>
      <c r="F19" s="33">
        <v>6679.9766380000001</v>
      </c>
      <c r="G19" s="33">
        <v>7821.4205609999999</v>
      </c>
      <c r="H19" s="33">
        <v>6082.5700939999997</v>
      </c>
    </row>
    <row r="20" spans="2:8" ht="15.75" customHeight="1" x14ac:dyDescent="0.35">
      <c r="B20">
        <v>2021</v>
      </c>
      <c r="C20" s="34">
        <f>'Gasoline and Emissions'!C30</f>
        <v>3.8101612031999998</v>
      </c>
      <c r="D20" s="33">
        <f t="shared" si="0"/>
        <v>4.7627015039999998</v>
      </c>
      <c r="E20" s="33">
        <v>6575.8878500000001</v>
      </c>
      <c r="F20" s="33">
        <v>5343.9813100000001</v>
      </c>
      <c r="G20" s="33">
        <v>7331.8878500000001</v>
      </c>
      <c r="H20" s="33">
        <v>4866.0560750000004</v>
      </c>
    </row>
    <row r="21" spans="2:8" x14ac:dyDescent="0.35">
      <c r="B21">
        <v>2022</v>
      </c>
      <c r="C21" s="34">
        <f>'Gasoline and Emissions'!C31</f>
        <v>4.0519765477440002</v>
      </c>
      <c r="D21" s="33">
        <f t="shared" si="0"/>
        <v>5.0649706846800004</v>
      </c>
      <c r="E21" s="33">
        <v>5697.7570089999999</v>
      </c>
      <c r="F21" s="33">
        <v>4007.985983</v>
      </c>
      <c r="G21" s="33">
        <v>6842.3551399999997</v>
      </c>
      <c r="H21" s="33">
        <v>3649.5420559999998</v>
      </c>
    </row>
    <row r="22" spans="2:8" x14ac:dyDescent="0.35">
      <c r="B22">
        <v>2023</v>
      </c>
      <c r="C22" s="34">
        <f>'Gasoline and Emissions'!C32</f>
        <v>4.1780625754694398</v>
      </c>
      <c r="D22" s="33">
        <f t="shared" si="0"/>
        <v>5.2225782193367998</v>
      </c>
      <c r="E22" s="33">
        <v>4819.6261679999998</v>
      </c>
      <c r="F22" s="33">
        <v>2671.9906550000001</v>
      </c>
      <c r="G22" s="33">
        <v>6352.8224300000002</v>
      </c>
      <c r="H22" s="33">
        <v>2433.0280379999999</v>
      </c>
    </row>
    <row r="23" spans="2:8" x14ac:dyDescent="0.35">
      <c r="B23">
        <v>2024</v>
      </c>
      <c r="C23" s="34">
        <f>'Gasoline and Emissions'!C33</f>
        <v>4.2960843970083067</v>
      </c>
      <c r="D23" s="33">
        <f t="shared" si="0"/>
        <v>5.3701054962603836</v>
      </c>
      <c r="E23" s="33">
        <v>3941.4953270000001</v>
      </c>
      <c r="F23" s="33">
        <v>1335.995328</v>
      </c>
      <c r="G23" s="33">
        <v>5863.2897199999998</v>
      </c>
      <c r="H23" s="33">
        <v>1216.514019</v>
      </c>
    </row>
    <row r="24" spans="2:8" x14ac:dyDescent="0.35">
      <c r="B24">
        <v>2025</v>
      </c>
      <c r="C24" s="34">
        <f>'Gasoline and Emissions'!C34</f>
        <v>4.4523056478086085</v>
      </c>
      <c r="D24" s="33">
        <f t="shared" si="0"/>
        <v>5.5653820597607604</v>
      </c>
      <c r="E24" s="33">
        <v>3063.3644859999999</v>
      </c>
      <c r="F24" s="33">
        <v>0</v>
      </c>
      <c r="G24" s="33">
        <v>5373.7570089999999</v>
      </c>
      <c r="H24" s="33">
        <v>0</v>
      </c>
    </row>
    <row r="25" spans="2:8" x14ac:dyDescent="0.35">
      <c r="B25">
        <v>2026</v>
      </c>
      <c r="C25" s="34">
        <f>'Gasoline and Emissions'!C35</f>
        <v>4.5891554635096732</v>
      </c>
      <c r="D25" s="33">
        <f t="shared" si="0"/>
        <v>5.7364443293870915</v>
      </c>
      <c r="E25" s="33">
        <v>2757.028037</v>
      </c>
      <c r="F25" s="33">
        <v>0</v>
      </c>
      <c r="G25" s="33">
        <v>4836.381308</v>
      </c>
      <c r="H25" s="33">
        <v>0</v>
      </c>
    </row>
    <row r="26" spans="2:8" x14ac:dyDescent="0.35">
      <c r="B26">
        <v>2027</v>
      </c>
      <c r="C26" s="34">
        <f>'Gasoline and Emissions'!C36</f>
        <v>4.6931285169798151</v>
      </c>
      <c r="D26" s="33">
        <f t="shared" si="0"/>
        <v>5.8664106462247689</v>
      </c>
      <c r="E26" s="33">
        <v>2481.3252339999999</v>
      </c>
      <c r="F26" s="33">
        <v>0</v>
      </c>
      <c r="G26" s="33">
        <v>4352.7431779999997</v>
      </c>
      <c r="H26" s="33">
        <v>0</v>
      </c>
    </row>
    <row r="27" spans="2:8" x14ac:dyDescent="0.35">
      <c r="B27">
        <v>2028</v>
      </c>
      <c r="C27" s="34">
        <f>'Gasoline and Emissions'!C37</f>
        <v>4.7745573442354639</v>
      </c>
      <c r="D27" s="33">
        <f t="shared" si="0"/>
        <v>5.96819668029433</v>
      </c>
      <c r="E27" s="33">
        <v>2233.1927099999998</v>
      </c>
      <c r="F27" s="33">
        <v>0</v>
      </c>
      <c r="G27" s="33">
        <v>3917.4688599999999</v>
      </c>
      <c r="H27" s="33">
        <v>0</v>
      </c>
    </row>
    <row r="28" spans="2:8" x14ac:dyDescent="0.35">
      <c r="B28">
        <v>2029</v>
      </c>
      <c r="C28" s="34">
        <f>'Gasoline and Emissions'!C38</f>
        <v>4.9080957449570501</v>
      </c>
      <c r="D28" s="33">
        <f t="shared" si="0"/>
        <v>6.1351196811963131</v>
      </c>
      <c r="E28" s="33">
        <v>2009.873439</v>
      </c>
      <c r="F28" s="33">
        <v>0</v>
      </c>
      <c r="G28" s="33">
        <v>3525.721974</v>
      </c>
      <c r="H28" s="33">
        <v>0</v>
      </c>
    </row>
    <row r="29" spans="2:8" x14ac:dyDescent="0.35">
      <c r="B29">
        <v>2030</v>
      </c>
      <c r="C29" s="34">
        <f>'Gasoline and Emissions'!C39</f>
        <v>5.0838740576834187</v>
      </c>
      <c r="D29" s="33">
        <f t="shared" si="0"/>
        <v>6.3548425721042729</v>
      </c>
      <c r="E29" s="33">
        <v>1808.8860950000001</v>
      </c>
      <c r="F29" s="33">
        <v>0</v>
      </c>
      <c r="G29" s="33">
        <v>3173.1497760000002</v>
      </c>
      <c r="H29" s="33">
        <v>0</v>
      </c>
    </row>
    <row r="30" spans="2:8" x14ac:dyDescent="0.35">
      <c r="B30">
        <v>2031</v>
      </c>
      <c r="C30" s="34">
        <f>'Gasoline and Emissions'!C40</f>
        <v>5.2515254769902313</v>
      </c>
      <c r="D30" s="33">
        <f t="shared" si="0"/>
        <v>6.5644068462377891</v>
      </c>
      <c r="E30" s="33">
        <v>1627.997486</v>
      </c>
      <c r="F30" s="33">
        <v>0</v>
      </c>
      <c r="G30" s="33">
        <v>2855.8347990000002</v>
      </c>
      <c r="H30" s="33">
        <v>0</v>
      </c>
    </row>
    <row r="31" spans="2:8" x14ac:dyDescent="0.35">
      <c r="B31">
        <v>2032</v>
      </c>
      <c r="C31" s="34">
        <f>'Gasoline and Emissions'!C41</f>
        <v>5.4373080868294821</v>
      </c>
      <c r="D31" s="33">
        <f t="shared" si="0"/>
        <v>6.7966351085368526</v>
      </c>
      <c r="E31" s="33">
        <v>1465.197737</v>
      </c>
      <c r="F31" s="33">
        <v>0</v>
      </c>
      <c r="G31" s="33">
        <v>2570.251319</v>
      </c>
      <c r="H31" s="33">
        <v>0</v>
      </c>
    </row>
    <row r="32" spans="2:8" x14ac:dyDescent="0.35">
      <c r="B32">
        <v>2033</v>
      </c>
      <c r="C32" s="34">
        <f>'Gasoline and Emissions'!C42</f>
        <v>5.5323263915151673</v>
      </c>
      <c r="D32" s="33">
        <f t="shared" si="0"/>
        <v>6.9154079893939588</v>
      </c>
      <c r="E32" s="33">
        <v>1318.6779630000001</v>
      </c>
      <c r="F32" s="33">
        <v>0</v>
      </c>
      <c r="G32" s="33">
        <v>2313.2261870000002</v>
      </c>
      <c r="H32" s="33">
        <v>0</v>
      </c>
    </row>
    <row r="33" spans="2:8" x14ac:dyDescent="0.35">
      <c r="B33">
        <v>2034</v>
      </c>
      <c r="C33" s="34">
        <f>'Gasoline and Emissions'!C43</f>
        <v>5.6989825761131678</v>
      </c>
      <c r="D33" s="33">
        <f t="shared" si="0"/>
        <v>7.1237282201414596</v>
      </c>
      <c r="E33" s="33">
        <v>1186.8101670000001</v>
      </c>
      <c r="F33" s="33">
        <v>0</v>
      </c>
      <c r="G33" s="33">
        <v>2081.9035680000002</v>
      </c>
      <c r="H33" s="33">
        <v>0</v>
      </c>
    </row>
    <row r="34" spans="2:8" x14ac:dyDescent="0.35">
      <c r="B34">
        <v>2035</v>
      </c>
      <c r="C34" s="34">
        <f>'Gasoline and Emissions'!C44</f>
        <v>5.8558096150627179</v>
      </c>
      <c r="D34" s="33">
        <f t="shared" si="0"/>
        <v>7.3197620188283974</v>
      </c>
      <c r="E34" s="33">
        <v>1068.12915</v>
      </c>
      <c r="F34" s="33">
        <v>0</v>
      </c>
      <c r="G34" s="33">
        <v>1873.713211</v>
      </c>
      <c r="H34" s="33">
        <v>0</v>
      </c>
    </row>
    <row r="35" spans="2:8" x14ac:dyDescent="0.35">
      <c r="B35">
        <v>2036</v>
      </c>
      <c r="C35" s="34">
        <f>'Gasoline and Emissions'!C45</f>
        <v>6.0894707011661957</v>
      </c>
      <c r="D35" s="33">
        <f t="shared" si="0"/>
        <v>7.6118383764577446</v>
      </c>
      <c r="E35" s="33">
        <v>961.31623539999998</v>
      </c>
      <c r="F35" s="33">
        <v>0</v>
      </c>
      <c r="G35" s="33">
        <v>1686.3418899999999</v>
      </c>
      <c r="H35" s="33">
        <v>0</v>
      </c>
    </row>
    <row r="36" spans="2:8" x14ac:dyDescent="0.35">
      <c r="B36">
        <v>2037</v>
      </c>
      <c r="C36" s="34">
        <f>'Gasoline and Emissions'!C46</f>
        <v>6.2261195891493051</v>
      </c>
      <c r="D36" s="33">
        <f t="shared" si="0"/>
        <v>7.7826494864366316</v>
      </c>
      <c r="E36" s="20"/>
      <c r="F36" s="33"/>
      <c r="G36" s="20"/>
      <c r="H36" s="33"/>
    </row>
    <row r="37" spans="2:8" x14ac:dyDescent="0.35">
      <c r="B37">
        <v>2038</v>
      </c>
      <c r="C37" s="34">
        <f>'Gasoline and Emissions'!C47</f>
        <v>6.3657986443712691</v>
      </c>
      <c r="D37" s="33">
        <f t="shared" si="0"/>
        <v>7.9572483054640859</v>
      </c>
      <c r="E37" s="20"/>
      <c r="F37" s="33"/>
      <c r="G37" s="20"/>
      <c r="H37" s="33"/>
    </row>
    <row r="38" spans="2:8" x14ac:dyDescent="0.35">
      <c r="B38">
        <v>2039</v>
      </c>
      <c r="C38" s="34">
        <f>'Gasoline and Emissions'!C48</f>
        <v>6.5858733975052477</v>
      </c>
      <c r="D38" s="33">
        <f t="shared" si="0"/>
        <v>8.2323417468815592</v>
      </c>
      <c r="E38" s="33"/>
      <c r="F38" s="33"/>
      <c r="G38" s="20"/>
      <c r="H38" s="33"/>
    </row>
    <row r="39" spans="2:8" x14ac:dyDescent="0.35">
      <c r="B39">
        <v>2040</v>
      </c>
      <c r="C39" s="34">
        <f>'Gasoline and Emissions'!C49</f>
        <v>6.7648978433810933</v>
      </c>
      <c r="D39" s="33">
        <f t="shared" si="0"/>
        <v>8.4561223042263673</v>
      </c>
      <c r="E39" s="20"/>
      <c r="F39" s="33"/>
      <c r="G39" s="20"/>
      <c r="H39" s="33"/>
    </row>
    <row r="40" spans="2:8" x14ac:dyDescent="0.35">
      <c r="B40">
        <v>2041</v>
      </c>
      <c r="C40" s="34">
        <f>'Gasoline and Emissions'!C50</f>
        <v>6.9323645452382197</v>
      </c>
      <c r="D40" s="33">
        <f t="shared" si="0"/>
        <v>8.6654556815477743</v>
      </c>
      <c r="E40" s="20"/>
      <c r="F40" s="33"/>
      <c r="G40" s="20"/>
      <c r="H40" s="33"/>
    </row>
    <row r="41" spans="2:8" x14ac:dyDescent="0.35">
      <c r="B41">
        <v>2042</v>
      </c>
      <c r="C41" s="34">
        <f>'Gasoline and Emissions'!C51</f>
        <v>7.087417896087632</v>
      </c>
      <c r="D41" s="33">
        <f t="shared" si="0"/>
        <v>8.8592723701095402</v>
      </c>
      <c r="E41" s="20"/>
      <c r="F41" s="33"/>
      <c r="G41" s="20"/>
      <c r="H41" s="33"/>
    </row>
    <row r="42" spans="2:8" x14ac:dyDescent="0.35">
      <c r="B42">
        <v>2043</v>
      </c>
      <c r="C42" s="34">
        <f>'Gasoline and Emissions'!C52</f>
        <v>7.2626346162964657</v>
      </c>
      <c r="D42" s="33">
        <f t="shared" si="0"/>
        <v>9.0782932703705814</v>
      </c>
      <c r="E42" s="20"/>
      <c r="F42" s="33"/>
      <c r="G42" s="20"/>
      <c r="H42" s="33"/>
    </row>
    <row r="43" spans="2:8" x14ac:dyDescent="0.35">
      <c r="B43">
        <v>2044</v>
      </c>
      <c r="C43" s="34">
        <f>'Gasoline and Emissions'!C53</f>
        <v>7.4249561733888036</v>
      </c>
      <c r="D43" s="33">
        <f t="shared" si="0"/>
        <v>9.2811952167360054</v>
      </c>
      <c r="E43" s="20"/>
      <c r="F43" s="33"/>
      <c r="G43" s="20"/>
      <c r="H43" s="33"/>
    </row>
    <row r="44" spans="2:8" x14ac:dyDescent="0.35">
      <c r="B44">
        <v>2045</v>
      </c>
      <c r="C44" s="34">
        <f>'Gasoline and Emissions'!C54</f>
        <v>7.608275780980061</v>
      </c>
      <c r="D44" s="33">
        <f t="shared" si="0"/>
        <v>9.5103447262250764</v>
      </c>
      <c r="E44" s="20"/>
      <c r="F44" s="33"/>
      <c r="G44" s="20"/>
      <c r="H44" s="33"/>
    </row>
    <row r="45" spans="2:8" x14ac:dyDescent="0.35">
      <c r="B45">
        <v>2046</v>
      </c>
      <c r="C45" s="34">
        <f>'Gasoline and Emissions'!C55</f>
        <v>7.7959581904056083</v>
      </c>
      <c r="D45" s="33">
        <f t="shared" si="0"/>
        <v>9.74494773800701</v>
      </c>
      <c r="E45" s="20"/>
      <c r="F45" s="33"/>
      <c r="G45" s="20"/>
      <c r="H45" s="33"/>
    </row>
    <row r="46" spans="2:8" x14ac:dyDescent="0.35">
      <c r="B46">
        <v>2047</v>
      </c>
      <c r="C46" s="34">
        <f>'Gasoline and Emissions'!C56</f>
        <v>7.9881045858957886</v>
      </c>
      <c r="D46" s="33">
        <f t="shared" si="0"/>
        <v>9.9851307323697363</v>
      </c>
      <c r="E46" s="20"/>
      <c r="F46" s="33"/>
      <c r="G46" s="20"/>
      <c r="H46" s="33"/>
    </row>
    <row r="47" spans="2:8" x14ac:dyDescent="0.35">
      <c r="B47">
        <v>2048</v>
      </c>
      <c r="C47" s="34">
        <f>'Gasoline and Emissions'!C57</f>
        <v>8.129390789455849</v>
      </c>
      <c r="D47" s="33">
        <f t="shared" si="0"/>
        <v>10.161738486819811</v>
      </c>
      <c r="E47" s="20"/>
      <c r="F47" s="33"/>
      <c r="G47" s="20"/>
      <c r="H47" s="33"/>
    </row>
    <row r="48" spans="2:8" x14ac:dyDescent="0.35">
      <c r="B48">
        <v>2049</v>
      </c>
      <c r="C48" s="34">
        <f>'Gasoline and Emissions'!C58</f>
        <v>8.3296694170869898</v>
      </c>
      <c r="D48" s="33">
        <f t="shared" si="0"/>
        <v>10.412086771358737</v>
      </c>
      <c r="E48" s="20"/>
      <c r="F48" s="33"/>
      <c r="G48" s="20"/>
      <c r="H48" s="33"/>
    </row>
    <row r="49" spans="2:8" x14ac:dyDescent="0.35">
      <c r="B49">
        <v>2050</v>
      </c>
      <c r="C49" s="34">
        <f>'Gasoline and Emissions'!C59</f>
        <v>8.5923743756258872</v>
      </c>
      <c r="D49" s="33">
        <f t="shared" si="0"/>
        <v>10.740467969532359</v>
      </c>
      <c r="E49" s="20"/>
      <c r="F49" s="33"/>
      <c r="G49" s="20"/>
      <c r="H49" s="33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D9D9D9"/>
  </sheetPr>
  <dimension ref="A1:H377"/>
  <sheetViews>
    <sheetView showGridLines="0" zoomScale="80" zoomScaleNormal="80" workbookViewId="0"/>
  </sheetViews>
  <sheetFormatPr defaultRowHeight="14.5" x14ac:dyDescent="0.35"/>
  <cols>
    <col min="1" max="1" width="9.08984375" style="262"/>
    <col min="2" max="2" width="5.36328125" customWidth="1"/>
    <col min="3" max="3" width="31.54296875" customWidth="1"/>
    <col min="4" max="4" width="28.90625" customWidth="1"/>
    <col min="5" max="5" width="30.54296875" customWidth="1"/>
    <col min="6" max="6" width="36" customWidth="1"/>
    <col min="7" max="8" width="41.6328125" customWidth="1"/>
  </cols>
  <sheetData>
    <row r="1" spans="2:6" s="262" customFormat="1" x14ac:dyDescent="0.35"/>
    <row r="2" spans="2:6" s="262" customFormat="1" x14ac:dyDescent="0.35">
      <c r="B2" s="4" t="s">
        <v>455</v>
      </c>
    </row>
    <row r="3" spans="2:6" s="262" customFormat="1" x14ac:dyDescent="0.35">
      <c r="B3" s="3" t="s">
        <v>461</v>
      </c>
    </row>
    <row r="4" spans="2:6" s="262" customFormat="1" ht="15" thickBot="1" x14ac:dyDescent="0.4"/>
    <row r="5" spans="2:6" x14ac:dyDescent="0.35">
      <c r="B5" s="129"/>
      <c r="C5" s="159" t="s">
        <v>247</v>
      </c>
      <c r="D5" s="51"/>
      <c r="E5" s="51"/>
      <c r="F5" s="52"/>
    </row>
    <row r="6" spans="2:6" ht="15" thickBot="1" x14ac:dyDescent="0.4">
      <c r="B6" s="60"/>
      <c r="C6" s="399" t="s">
        <v>248</v>
      </c>
      <c r="D6" s="400"/>
      <c r="E6" s="401"/>
      <c r="F6" s="402"/>
    </row>
    <row r="7" spans="2:6" ht="15" customHeight="1" thickBot="1" x14ac:dyDescent="0.4">
      <c r="B7" s="330" t="s">
        <v>152</v>
      </c>
      <c r="C7" s="397" t="s">
        <v>206</v>
      </c>
      <c r="D7" s="398"/>
      <c r="E7" s="397" t="s">
        <v>456</v>
      </c>
      <c r="F7" s="398"/>
    </row>
    <row r="8" spans="2:6" ht="15" thickBot="1" x14ac:dyDescent="0.4">
      <c r="B8" s="129"/>
      <c r="C8" s="157" t="s">
        <v>153</v>
      </c>
      <c r="D8" s="158" t="s">
        <v>154</v>
      </c>
      <c r="E8" s="157" t="s">
        <v>155</v>
      </c>
      <c r="F8" s="158" t="s">
        <v>156</v>
      </c>
    </row>
    <row r="9" spans="2:6" x14ac:dyDescent="0.35">
      <c r="B9" s="164">
        <v>1</v>
      </c>
      <c r="C9" s="45">
        <v>1</v>
      </c>
      <c r="D9" s="46">
        <v>1</v>
      </c>
      <c r="E9" s="45">
        <v>0</v>
      </c>
      <c r="F9" s="46">
        <v>0</v>
      </c>
    </row>
    <row r="10" spans="2:6" x14ac:dyDescent="0.35">
      <c r="B10" s="164">
        <v>2</v>
      </c>
      <c r="C10" s="45">
        <v>1</v>
      </c>
      <c r="D10" s="46">
        <v>1</v>
      </c>
      <c r="E10" s="45">
        <v>0</v>
      </c>
      <c r="F10" s="46">
        <v>0</v>
      </c>
    </row>
    <row r="11" spans="2:6" x14ac:dyDescent="0.35">
      <c r="B11" s="164">
        <v>3</v>
      </c>
      <c r="C11" s="45">
        <v>1</v>
      </c>
      <c r="D11" s="46">
        <v>1</v>
      </c>
      <c r="E11" s="45">
        <v>0</v>
      </c>
      <c r="F11" s="46">
        <v>0</v>
      </c>
    </row>
    <row r="12" spans="2:6" x14ac:dyDescent="0.35">
      <c r="B12" s="164">
        <v>4</v>
      </c>
      <c r="C12" s="53">
        <v>1</v>
      </c>
      <c r="D12" s="46">
        <v>1</v>
      </c>
      <c r="E12" s="45">
        <v>0</v>
      </c>
      <c r="F12" s="46">
        <v>0</v>
      </c>
    </row>
    <row r="13" spans="2:6" x14ac:dyDescent="0.35">
      <c r="B13" s="164">
        <v>5</v>
      </c>
      <c r="C13" s="53">
        <v>1</v>
      </c>
      <c r="D13" s="46">
        <v>1</v>
      </c>
      <c r="E13" s="45">
        <v>0</v>
      </c>
      <c r="F13" s="46">
        <v>0</v>
      </c>
    </row>
    <row r="14" spans="2:6" x14ac:dyDescent="0.35">
      <c r="B14" s="164">
        <v>6</v>
      </c>
      <c r="C14" s="53">
        <v>1</v>
      </c>
      <c r="D14" s="46">
        <v>1</v>
      </c>
      <c r="E14" s="45">
        <v>0</v>
      </c>
      <c r="F14" s="46">
        <v>0</v>
      </c>
    </row>
    <row r="15" spans="2:6" x14ac:dyDescent="0.35">
      <c r="B15" s="164">
        <v>7</v>
      </c>
      <c r="C15" s="53">
        <v>1</v>
      </c>
      <c r="D15" s="46">
        <v>1</v>
      </c>
      <c r="E15" s="45">
        <v>0</v>
      </c>
      <c r="F15" s="46">
        <v>0</v>
      </c>
    </row>
    <row r="16" spans="2:6" x14ac:dyDescent="0.35">
      <c r="B16" s="164">
        <v>8</v>
      </c>
      <c r="C16" s="53">
        <v>0</v>
      </c>
      <c r="D16" s="46">
        <v>1</v>
      </c>
      <c r="E16" s="45">
        <v>0</v>
      </c>
      <c r="F16" s="46">
        <v>0</v>
      </c>
    </row>
    <row r="17" spans="2:7" x14ac:dyDescent="0.35">
      <c r="B17" s="164">
        <v>9</v>
      </c>
      <c r="C17" s="53">
        <v>0</v>
      </c>
      <c r="D17" s="46">
        <v>1</v>
      </c>
      <c r="E17" s="45">
        <v>0</v>
      </c>
      <c r="F17" s="46">
        <v>0</v>
      </c>
    </row>
    <row r="18" spans="2:7" x14ac:dyDescent="0.35">
      <c r="B18" s="164">
        <v>10</v>
      </c>
      <c r="C18" s="53">
        <v>0</v>
      </c>
      <c r="D18" s="46">
        <v>0</v>
      </c>
      <c r="E18" s="45">
        <v>0</v>
      </c>
      <c r="F18" s="46">
        <v>0</v>
      </c>
    </row>
    <row r="19" spans="2:7" x14ac:dyDescent="0.35">
      <c r="B19" s="164">
        <v>11</v>
      </c>
      <c r="C19" s="53">
        <v>0</v>
      </c>
      <c r="D19" s="46">
        <v>0</v>
      </c>
      <c r="E19" s="45">
        <v>0</v>
      </c>
      <c r="F19" s="46">
        <v>0</v>
      </c>
    </row>
    <row r="20" spans="2:7" x14ac:dyDescent="0.35">
      <c r="B20" s="164">
        <v>12</v>
      </c>
      <c r="C20" s="53">
        <v>0</v>
      </c>
      <c r="D20" s="46">
        <v>0</v>
      </c>
      <c r="E20" s="45">
        <v>0</v>
      </c>
      <c r="F20" s="46">
        <v>0</v>
      </c>
    </row>
    <row r="21" spans="2:7" x14ac:dyDescent="0.35">
      <c r="B21" s="164">
        <v>13</v>
      </c>
      <c r="C21" s="53">
        <v>0</v>
      </c>
      <c r="D21" s="46">
        <v>0</v>
      </c>
      <c r="E21" s="45">
        <v>0</v>
      </c>
      <c r="F21" s="46">
        <v>3</v>
      </c>
    </row>
    <row r="22" spans="2:7" x14ac:dyDescent="0.35">
      <c r="B22" s="164">
        <v>14</v>
      </c>
      <c r="C22" s="53">
        <v>0</v>
      </c>
      <c r="D22" s="46">
        <v>1</v>
      </c>
      <c r="E22" s="45">
        <v>0</v>
      </c>
      <c r="F22" s="46">
        <v>0</v>
      </c>
    </row>
    <row r="23" spans="2:7" x14ac:dyDescent="0.35">
      <c r="B23" s="164">
        <v>15</v>
      </c>
      <c r="C23" s="53">
        <v>0</v>
      </c>
      <c r="D23" s="46">
        <v>1</v>
      </c>
      <c r="E23" s="45">
        <v>0</v>
      </c>
      <c r="F23" s="46">
        <v>0</v>
      </c>
    </row>
    <row r="24" spans="2:7" x14ac:dyDescent="0.35">
      <c r="B24" s="164">
        <v>16</v>
      </c>
      <c r="C24" s="53">
        <v>0</v>
      </c>
      <c r="D24" s="46">
        <v>1</v>
      </c>
      <c r="E24" s="45">
        <v>0</v>
      </c>
      <c r="F24" s="46">
        <v>0</v>
      </c>
    </row>
    <row r="25" spans="2:7" x14ac:dyDescent="0.35">
      <c r="B25" s="164">
        <v>17</v>
      </c>
      <c r="C25" s="53">
        <v>0</v>
      </c>
      <c r="D25" s="46">
        <v>1</v>
      </c>
      <c r="E25" s="57">
        <v>85.233162715569421</v>
      </c>
      <c r="F25" s="46">
        <v>0</v>
      </c>
    </row>
    <row r="26" spans="2:7" x14ac:dyDescent="0.35">
      <c r="B26" s="164">
        <v>18</v>
      </c>
      <c r="C26" s="53">
        <v>1</v>
      </c>
      <c r="D26" s="46">
        <v>1</v>
      </c>
      <c r="E26" s="45">
        <v>0</v>
      </c>
      <c r="F26" s="46">
        <v>0</v>
      </c>
    </row>
    <row r="27" spans="2:7" x14ac:dyDescent="0.35">
      <c r="B27" s="164">
        <v>19</v>
      </c>
      <c r="C27" s="45">
        <v>1</v>
      </c>
      <c r="D27" s="46">
        <v>1</v>
      </c>
      <c r="E27" s="45">
        <v>0</v>
      </c>
      <c r="F27" s="46">
        <v>0</v>
      </c>
    </row>
    <row r="28" spans="2:7" x14ac:dyDescent="0.35">
      <c r="B28" s="164">
        <v>20</v>
      </c>
      <c r="C28" s="45">
        <v>1</v>
      </c>
      <c r="D28" s="46">
        <v>1</v>
      </c>
      <c r="E28" s="45">
        <v>0</v>
      </c>
      <c r="F28" s="46">
        <v>0</v>
      </c>
      <c r="G28" t="s">
        <v>296</v>
      </c>
    </row>
    <row r="29" spans="2:7" x14ac:dyDescent="0.35">
      <c r="B29" s="164">
        <v>21</v>
      </c>
      <c r="C29" s="45">
        <v>1</v>
      </c>
      <c r="D29" s="46">
        <v>1</v>
      </c>
      <c r="E29" s="45">
        <v>0</v>
      </c>
      <c r="F29" s="46">
        <v>0</v>
      </c>
    </row>
    <row r="30" spans="2:7" x14ac:dyDescent="0.35">
      <c r="B30" s="164">
        <v>22</v>
      </c>
      <c r="C30" s="45">
        <v>1</v>
      </c>
      <c r="D30" s="46">
        <v>1</v>
      </c>
      <c r="E30" s="45">
        <v>0</v>
      </c>
      <c r="F30" s="46">
        <v>0</v>
      </c>
    </row>
    <row r="31" spans="2:7" x14ac:dyDescent="0.35">
      <c r="B31" s="164">
        <v>23</v>
      </c>
      <c r="C31" s="45">
        <v>1</v>
      </c>
      <c r="D31" s="46">
        <v>1</v>
      </c>
      <c r="E31" s="45">
        <v>0</v>
      </c>
      <c r="F31" s="46">
        <v>0</v>
      </c>
    </row>
    <row r="32" spans="2:7" ht="15" thickBot="1" x14ac:dyDescent="0.4">
      <c r="B32" s="60">
        <v>24</v>
      </c>
      <c r="C32" s="48">
        <v>1</v>
      </c>
      <c r="D32" s="49">
        <v>1</v>
      </c>
      <c r="E32" s="48">
        <v>0</v>
      </c>
      <c r="F32" s="49">
        <v>0</v>
      </c>
    </row>
    <row r="33" spans="2:6" s="262" customFormat="1" ht="46.5" customHeight="1" thickBot="1" x14ac:dyDescent="0.4"/>
    <row r="34" spans="2:6" x14ac:dyDescent="0.35">
      <c r="B34" s="129"/>
      <c r="C34" s="159" t="s">
        <v>249</v>
      </c>
      <c r="D34" s="51"/>
      <c r="E34" s="51"/>
      <c r="F34" s="52"/>
    </row>
    <row r="35" spans="2:6" ht="15" thickBot="1" x14ac:dyDescent="0.4">
      <c r="B35" s="60"/>
      <c r="C35" s="399" t="s">
        <v>462</v>
      </c>
      <c r="D35" s="400"/>
      <c r="E35" s="406" t="s">
        <v>157</v>
      </c>
      <c r="F35" s="407"/>
    </row>
    <row r="36" spans="2:6" ht="15" customHeight="1" thickBot="1" x14ac:dyDescent="0.4">
      <c r="B36" s="330" t="s">
        <v>152</v>
      </c>
      <c r="C36" s="397" t="s">
        <v>206</v>
      </c>
      <c r="D36" s="398"/>
      <c r="E36" s="397" t="s">
        <v>456</v>
      </c>
      <c r="F36" s="398"/>
    </row>
    <row r="37" spans="2:6" ht="15" thickBot="1" x14ac:dyDescent="0.4">
      <c r="B37" s="129"/>
      <c r="C37" s="157" t="s">
        <v>153</v>
      </c>
      <c r="D37" s="158" t="s">
        <v>154</v>
      </c>
      <c r="E37" s="157" t="s">
        <v>155</v>
      </c>
      <c r="F37" s="158" t="s">
        <v>156</v>
      </c>
    </row>
    <row r="38" spans="2:6" x14ac:dyDescent="0.35">
      <c r="B38" s="164">
        <v>1</v>
      </c>
      <c r="C38" s="53">
        <v>0</v>
      </c>
      <c r="D38" s="53">
        <v>0</v>
      </c>
      <c r="E38" s="53">
        <v>0</v>
      </c>
      <c r="F38" s="328">
        <v>0</v>
      </c>
    </row>
    <row r="39" spans="2:6" x14ac:dyDescent="0.35">
      <c r="B39" s="164">
        <v>2</v>
      </c>
      <c r="C39" s="53">
        <v>0</v>
      </c>
      <c r="D39" s="53">
        <v>0</v>
      </c>
      <c r="E39" s="53">
        <v>0</v>
      </c>
      <c r="F39" s="328">
        <v>0</v>
      </c>
    </row>
    <row r="40" spans="2:6" x14ac:dyDescent="0.35">
      <c r="B40" s="164">
        <v>3</v>
      </c>
      <c r="C40" s="53">
        <v>0</v>
      </c>
      <c r="D40" s="53">
        <v>0</v>
      </c>
      <c r="E40" s="53">
        <v>0</v>
      </c>
      <c r="F40" s="328">
        <v>0</v>
      </c>
    </row>
    <row r="41" spans="2:6" x14ac:dyDescent="0.35">
      <c r="B41" s="164">
        <v>4</v>
      </c>
      <c r="C41" s="53">
        <v>0</v>
      </c>
      <c r="D41" s="53">
        <v>0</v>
      </c>
      <c r="E41" s="53">
        <v>0</v>
      </c>
      <c r="F41" s="328">
        <v>0</v>
      </c>
    </row>
    <row r="42" spans="2:6" x14ac:dyDescent="0.35">
      <c r="B42" s="164">
        <v>5</v>
      </c>
      <c r="C42" s="53">
        <v>1</v>
      </c>
      <c r="D42" s="53">
        <v>1</v>
      </c>
      <c r="E42" s="57">
        <v>0</v>
      </c>
      <c r="F42" s="329">
        <v>0</v>
      </c>
    </row>
    <row r="43" spans="2:6" x14ac:dyDescent="0.35">
      <c r="B43" s="164">
        <v>6</v>
      </c>
      <c r="C43" s="53">
        <v>1</v>
      </c>
      <c r="D43" s="53">
        <v>1</v>
      </c>
      <c r="E43" s="57">
        <v>0</v>
      </c>
      <c r="F43" s="329">
        <v>0</v>
      </c>
    </row>
    <row r="44" spans="2:6" x14ac:dyDescent="0.35">
      <c r="B44" s="164">
        <v>7</v>
      </c>
      <c r="C44" s="53">
        <v>1</v>
      </c>
      <c r="D44" s="53">
        <v>1</v>
      </c>
      <c r="E44" s="57">
        <v>0</v>
      </c>
      <c r="F44" s="329">
        <v>0</v>
      </c>
    </row>
    <row r="45" spans="2:6" x14ac:dyDescent="0.35">
      <c r="B45" s="164">
        <v>8</v>
      </c>
      <c r="C45" s="53">
        <v>1</v>
      </c>
      <c r="D45" s="53">
        <v>1</v>
      </c>
      <c r="E45" s="57">
        <v>0</v>
      </c>
      <c r="F45" s="329">
        <v>0</v>
      </c>
    </row>
    <row r="46" spans="2:6" x14ac:dyDescent="0.35">
      <c r="B46" s="164">
        <v>9</v>
      </c>
      <c r="C46" s="59">
        <v>1</v>
      </c>
      <c r="D46" s="59">
        <v>1</v>
      </c>
      <c r="E46" s="160">
        <v>0</v>
      </c>
      <c r="F46" s="165">
        <v>0</v>
      </c>
    </row>
    <row r="47" spans="2:6" x14ac:dyDescent="0.35">
      <c r="B47" s="164">
        <v>10</v>
      </c>
      <c r="C47" s="59">
        <v>1</v>
      </c>
      <c r="D47" s="59">
        <v>1</v>
      </c>
      <c r="E47" s="160">
        <v>15.15</v>
      </c>
      <c r="F47" s="165">
        <v>15.15</v>
      </c>
    </row>
    <row r="48" spans="2:6" x14ac:dyDescent="0.35">
      <c r="B48" s="164">
        <v>11</v>
      </c>
      <c r="C48" s="59">
        <v>1</v>
      </c>
      <c r="D48" s="59">
        <v>1</v>
      </c>
      <c r="E48" s="160">
        <v>0</v>
      </c>
      <c r="F48" s="165">
        <v>0</v>
      </c>
    </row>
    <row r="49" spans="2:6" x14ac:dyDescent="0.35">
      <c r="B49" s="164">
        <v>12</v>
      </c>
      <c r="C49" s="59">
        <v>1</v>
      </c>
      <c r="D49" s="59">
        <v>1</v>
      </c>
      <c r="E49" s="160">
        <v>0</v>
      </c>
      <c r="F49" s="165">
        <v>0</v>
      </c>
    </row>
    <row r="50" spans="2:6" x14ac:dyDescent="0.35">
      <c r="B50" s="164">
        <v>13</v>
      </c>
      <c r="C50" s="59">
        <v>1</v>
      </c>
      <c r="D50" s="59">
        <v>1</v>
      </c>
      <c r="E50" s="160">
        <v>0</v>
      </c>
      <c r="F50" s="165">
        <v>0</v>
      </c>
    </row>
    <row r="51" spans="2:6" x14ac:dyDescent="0.35">
      <c r="B51" s="164">
        <v>14</v>
      </c>
      <c r="C51" s="59">
        <v>1</v>
      </c>
      <c r="D51" s="59">
        <v>1</v>
      </c>
      <c r="E51" s="160">
        <v>0</v>
      </c>
      <c r="F51" s="165">
        <v>0</v>
      </c>
    </row>
    <row r="52" spans="2:6" x14ac:dyDescent="0.35">
      <c r="B52" s="164">
        <v>15</v>
      </c>
      <c r="C52" s="59">
        <v>1</v>
      </c>
      <c r="D52" s="59">
        <v>1</v>
      </c>
      <c r="E52" s="160">
        <v>0</v>
      </c>
      <c r="F52" s="165">
        <v>0</v>
      </c>
    </row>
    <row r="53" spans="2:6" x14ac:dyDescent="0.35">
      <c r="B53" s="164">
        <v>16</v>
      </c>
      <c r="C53" s="59">
        <v>1</v>
      </c>
      <c r="D53" s="59">
        <v>1</v>
      </c>
      <c r="E53" s="160">
        <v>15.15</v>
      </c>
      <c r="F53" s="165">
        <v>15.15</v>
      </c>
    </row>
    <row r="54" spans="2:6" x14ac:dyDescent="0.35">
      <c r="B54" s="164">
        <v>17</v>
      </c>
      <c r="C54" s="59">
        <v>1</v>
      </c>
      <c r="D54" s="59">
        <v>1</v>
      </c>
      <c r="E54" s="160">
        <v>0</v>
      </c>
      <c r="F54" s="165">
        <v>0</v>
      </c>
    </row>
    <row r="55" spans="2:6" x14ac:dyDescent="0.35">
      <c r="B55" s="164">
        <v>18</v>
      </c>
      <c r="C55" s="59">
        <v>1</v>
      </c>
      <c r="D55" s="59">
        <v>1</v>
      </c>
      <c r="E55" s="160">
        <v>0</v>
      </c>
      <c r="F55" s="165">
        <v>0</v>
      </c>
    </row>
    <row r="56" spans="2:6" x14ac:dyDescent="0.35">
      <c r="B56" s="164">
        <v>19</v>
      </c>
      <c r="C56" s="59">
        <v>1</v>
      </c>
      <c r="D56" s="59">
        <v>1</v>
      </c>
      <c r="E56" s="160">
        <v>0</v>
      </c>
      <c r="F56" s="165">
        <v>0</v>
      </c>
    </row>
    <row r="57" spans="2:6" x14ac:dyDescent="0.35">
      <c r="B57" s="164">
        <v>20</v>
      </c>
      <c r="C57" s="59">
        <v>1</v>
      </c>
      <c r="D57" s="59">
        <v>1</v>
      </c>
      <c r="E57" s="160">
        <v>0</v>
      </c>
      <c r="F57" s="165">
        <v>0</v>
      </c>
    </row>
    <row r="58" spans="2:6" x14ac:dyDescent="0.35">
      <c r="B58" s="164">
        <v>21</v>
      </c>
      <c r="C58" s="59">
        <v>1</v>
      </c>
      <c r="D58" s="59">
        <v>1</v>
      </c>
      <c r="E58" s="160">
        <v>0</v>
      </c>
      <c r="F58" s="165">
        <v>0</v>
      </c>
    </row>
    <row r="59" spans="2:6" x14ac:dyDescent="0.35">
      <c r="B59" s="164">
        <v>22</v>
      </c>
      <c r="C59" s="59">
        <v>1</v>
      </c>
      <c r="D59" s="59">
        <v>1</v>
      </c>
      <c r="E59" s="160">
        <v>15.15</v>
      </c>
      <c r="F59" s="165">
        <v>15.15</v>
      </c>
    </row>
    <row r="60" spans="2:6" x14ac:dyDescent="0.35">
      <c r="B60" s="164">
        <v>23</v>
      </c>
      <c r="C60" s="59">
        <v>1</v>
      </c>
      <c r="D60" s="59">
        <v>1</v>
      </c>
      <c r="E60" s="160">
        <v>0</v>
      </c>
      <c r="F60" s="165">
        <v>0</v>
      </c>
    </row>
    <row r="61" spans="2:6" ht="15" thickBot="1" x14ac:dyDescent="0.4">
      <c r="B61" s="60">
        <v>24</v>
      </c>
      <c r="C61" s="331">
        <v>1</v>
      </c>
      <c r="D61" s="331">
        <v>1</v>
      </c>
      <c r="E61" s="163">
        <v>0</v>
      </c>
      <c r="F61" s="167">
        <v>0</v>
      </c>
    </row>
    <row r="62" spans="2:6" x14ac:dyDescent="0.35">
      <c r="B62" s="129"/>
      <c r="C62" s="50"/>
      <c r="D62" s="51"/>
      <c r="E62" s="56">
        <v>15.15</v>
      </c>
      <c r="F62" s="52" t="s">
        <v>158</v>
      </c>
    </row>
    <row r="63" spans="2:6" ht="44.25" customHeight="1" thickBot="1" x14ac:dyDescent="0.4">
      <c r="B63" s="60"/>
      <c r="C63" s="403" t="s">
        <v>457</v>
      </c>
      <c r="D63" s="404"/>
      <c r="E63" s="404"/>
      <c r="F63" s="405"/>
    </row>
    <row r="64" spans="2:6" s="262" customFormat="1" ht="44.25" customHeight="1" thickBot="1" x14ac:dyDescent="0.4"/>
    <row r="65" spans="2:6" x14ac:dyDescent="0.35">
      <c r="B65" s="129"/>
      <c r="C65" s="159" t="s">
        <v>250</v>
      </c>
      <c r="D65" s="51"/>
      <c r="E65" s="51"/>
      <c r="F65" s="52"/>
    </row>
    <row r="66" spans="2:6" ht="15" thickBot="1" x14ac:dyDescent="0.4">
      <c r="B66" s="60"/>
      <c r="C66" s="399" t="s">
        <v>251</v>
      </c>
      <c r="D66" s="400"/>
      <c r="E66" s="401"/>
      <c r="F66" s="402"/>
    </row>
    <row r="67" spans="2:6" ht="15" customHeight="1" thickBot="1" x14ac:dyDescent="0.4">
      <c r="B67" s="330" t="s">
        <v>152</v>
      </c>
      <c r="C67" s="397" t="s">
        <v>206</v>
      </c>
      <c r="D67" s="398"/>
      <c r="E67" s="397" t="s">
        <v>456</v>
      </c>
      <c r="F67" s="398"/>
    </row>
    <row r="68" spans="2:6" ht="15" thickBot="1" x14ac:dyDescent="0.4">
      <c r="B68" s="129"/>
      <c r="C68" s="43" t="s">
        <v>159</v>
      </c>
      <c r="D68" s="44"/>
      <c r="E68" s="43" t="s">
        <v>159</v>
      </c>
      <c r="F68" s="44"/>
    </row>
    <row r="69" spans="2:6" x14ac:dyDescent="0.35">
      <c r="B69" s="164">
        <v>1</v>
      </c>
      <c r="C69" s="53">
        <v>1</v>
      </c>
      <c r="D69" s="46">
        <v>1</v>
      </c>
      <c r="E69" s="53">
        <v>0</v>
      </c>
      <c r="F69" s="46">
        <v>0</v>
      </c>
    </row>
    <row r="70" spans="2:6" x14ac:dyDescent="0.35">
      <c r="B70" s="164">
        <v>2</v>
      </c>
      <c r="C70" s="53">
        <v>1</v>
      </c>
      <c r="D70" s="46">
        <v>1</v>
      </c>
      <c r="E70" s="53">
        <v>0</v>
      </c>
      <c r="F70" s="46">
        <v>0</v>
      </c>
    </row>
    <row r="71" spans="2:6" x14ac:dyDescent="0.35">
      <c r="B71" s="164">
        <v>3</v>
      </c>
      <c r="C71" s="53">
        <v>1</v>
      </c>
      <c r="D71" s="46">
        <v>1</v>
      </c>
      <c r="E71" s="53">
        <v>0</v>
      </c>
      <c r="F71" s="46">
        <v>0</v>
      </c>
    </row>
    <row r="72" spans="2:6" x14ac:dyDescent="0.35">
      <c r="B72" s="164">
        <v>4</v>
      </c>
      <c r="C72" s="53">
        <v>1</v>
      </c>
      <c r="D72" s="46">
        <v>1</v>
      </c>
      <c r="E72" s="53">
        <v>0</v>
      </c>
      <c r="F72" s="46">
        <v>0</v>
      </c>
    </row>
    <row r="73" spans="2:6" x14ac:dyDescent="0.35">
      <c r="B73" s="164">
        <v>5</v>
      </c>
      <c r="C73" s="53">
        <v>0</v>
      </c>
      <c r="D73" s="46">
        <v>1</v>
      </c>
      <c r="E73" s="53">
        <v>0</v>
      </c>
      <c r="F73" s="46">
        <v>0</v>
      </c>
    </row>
    <row r="74" spans="2:6" x14ac:dyDescent="0.35">
      <c r="B74" s="164">
        <v>6</v>
      </c>
      <c r="C74" s="53">
        <v>1</v>
      </c>
      <c r="D74" s="46">
        <v>1</v>
      </c>
      <c r="E74" s="57">
        <v>8.6185993150684919</v>
      </c>
      <c r="F74" s="46">
        <v>0</v>
      </c>
    </row>
    <row r="75" spans="2:6" x14ac:dyDescent="0.35">
      <c r="B75" s="164">
        <v>7</v>
      </c>
      <c r="C75" s="53">
        <v>0</v>
      </c>
      <c r="D75" s="46">
        <v>1</v>
      </c>
      <c r="E75" s="53">
        <v>0</v>
      </c>
      <c r="F75" s="46">
        <v>0</v>
      </c>
    </row>
    <row r="76" spans="2:6" x14ac:dyDescent="0.35">
      <c r="B76" s="164">
        <v>8</v>
      </c>
      <c r="C76" s="53">
        <v>1</v>
      </c>
      <c r="D76" s="46">
        <v>1</v>
      </c>
      <c r="E76" s="57">
        <v>8.6185993150684919</v>
      </c>
      <c r="F76" s="46">
        <v>0</v>
      </c>
    </row>
    <row r="77" spans="2:6" x14ac:dyDescent="0.35">
      <c r="B77" s="164">
        <v>9</v>
      </c>
      <c r="C77" s="53">
        <v>0</v>
      </c>
      <c r="D77" s="46">
        <v>1</v>
      </c>
      <c r="E77" s="57"/>
      <c r="F77" s="46">
        <v>0</v>
      </c>
    </row>
    <row r="78" spans="2:6" x14ac:dyDescent="0.35">
      <c r="B78" s="164">
        <v>10</v>
      </c>
      <c r="C78" s="53">
        <v>1</v>
      </c>
      <c r="D78" s="46">
        <v>0</v>
      </c>
      <c r="E78" s="57">
        <v>8.6185993150684919</v>
      </c>
      <c r="F78" s="46">
        <v>0</v>
      </c>
    </row>
    <row r="79" spans="2:6" x14ac:dyDescent="0.35">
      <c r="B79" s="164">
        <v>11</v>
      </c>
      <c r="C79" s="53">
        <v>0</v>
      </c>
      <c r="D79" s="46">
        <v>0</v>
      </c>
      <c r="E79" s="161">
        <v>0</v>
      </c>
      <c r="F79" s="46">
        <v>0</v>
      </c>
    </row>
    <row r="80" spans="2:6" x14ac:dyDescent="0.35">
      <c r="B80" s="164">
        <v>12</v>
      </c>
      <c r="C80" s="53">
        <v>1</v>
      </c>
      <c r="D80" s="46">
        <v>0</v>
      </c>
      <c r="E80" s="57">
        <v>8.6185993150684919</v>
      </c>
      <c r="F80" s="46">
        <v>0</v>
      </c>
    </row>
    <row r="81" spans="2:6" x14ac:dyDescent="0.35">
      <c r="B81" s="164">
        <v>13</v>
      </c>
      <c r="C81" s="53">
        <v>0</v>
      </c>
      <c r="D81" s="46">
        <v>0</v>
      </c>
      <c r="E81" s="53">
        <v>0</v>
      </c>
      <c r="F81" s="46">
        <v>3</v>
      </c>
    </row>
    <row r="82" spans="2:6" x14ac:dyDescent="0.35">
      <c r="B82" s="164">
        <v>14</v>
      </c>
      <c r="C82" s="53">
        <v>1</v>
      </c>
      <c r="D82" s="46">
        <v>1</v>
      </c>
      <c r="E82" s="57">
        <v>8.6185993150684919</v>
      </c>
      <c r="F82" s="46">
        <v>0</v>
      </c>
    </row>
    <row r="83" spans="2:6" x14ac:dyDescent="0.35">
      <c r="B83" s="164">
        <v>15</v>
      </c>
      <c r="C83" s="53">
        <v>0</v>
      </c>
      <c r="D83" s="46">
        <v>1</v>
      </c>
      <c r="E83" s="53">
        <v>0</v>
      </c>
      <c r="F83" s="46">
        <v>0</v>
      </c>
    </row>
    <row r="84" spans="2:6" x14ac:dyDescent="0.35">
      <c r="B84" s="164">
        <v>16</v>
      </c>
      <c r="C84" s="53">
        <v>1</v>
      </c>
      <c r="D84" s="46">
        <v>1</v>
      </c>
      <c r="E84" s="57">
        <v>8.6185993150684919</v>
      </c>
      <c r="F84" s="46">
        <v>0</v>
      </c>
    </row>
    <row r="85" spans="2:6" x14ac:dyDescent="0.35">
      <c r="B85" s="164">
        <v>17</v>
      </c>
      <c r="C85" s="53">
        <v>0</v>
      </c>
      <c r="D85" s="46">
        <v>1</v>
      </c>
      <c r="E85" s="57"/>
      <c r="F85" s="46">
        <v>0</v>
      </c>
    </row>
    <row r="86" spans="2:6" x14ac:dyDescent="0.35">
      <c r="B86" s="164">
        <v>18</v>
      </c>
      <c r="C86" s="53">
        <v>1</v>
      </c>
      <c r="D86" s="46">
        <v>1</v>
      </c>
      <c r="E86" s="57">
        <v>8.6185993150684919</v>
      </c>
      <c r="F86" s="46">
        <v>0</v>
      </c>
    </row>
    <row r="87" spans="2:6" x14ac:dyDescent="0.35">
      <c r="B87" s="164">
        <v>19</v>
      </c>
      <c r="C87" s="53">
        <v>0</v>
      </c>
      <c r="D87" s="46">
        <v>1</v>
      </c>
      <c r="E87" s="53">
        <v>0</v>
      </c>
      <c r="F87" s="46">
        <v>0</v>
      </c>
    </row>
    <row r="88" spans="2:6" x14ac:dyDescent="0.35">
      <c r="B88" s="164">
        <v>20</v>
      </c>
      <c r="C88" s="53">
        <v>1</v>
      </c>
      <c r="D88" s="46">
        <v>1</v>
      </c>
      <c r="E88" s="57">
        <v>8.6185993150684919</v>
      </c>
      <c r="F88" s="46">
        <v>0</v>
      </c>
    </row>
    <row r="89" spans="2:6" x14ac:dyDescent="0.35">
      <c r="B89" s="164">
        <v>21</v>
      </c>
      <c r="C89" s="53">
        <v>1</v>
      </c>
      <c r="D89" s="46">
        <v>1</v>
      </c>
      <c r="E89" s="53">
        <v>0</v>
      </c>
      <c r="F89" s="46">
        <v>0</v>
      </c>
    </row>
    <row r="90" spans="2:6" x14ac:dyDescent="0.35">
      <c r="B90" s="164">
        <v>22</v>
      </c>
      <c r="C90" s="45">
        <v>1</v>
      </c>
      <c r="D90" s="46">
        <v>1</v>
      </c>
      <c r="E90" s="45">
        <v>0</v>
      </c>
      <c r="F90" s="46">
        <v>0</v>
      </c>
    </row>
    <row r="91" spans="2:6" x14ac:dyDescent="0.35">
      <c r="B91" s="164">
        <v>23</v>
      </c>
      <c r="C91" s="45">
        <v>1</v>
      </c>
      <c r="D91" s="46">
        <v>1</v>
      </c>
      <c r="E91" s="45">
        <v>0</v>
      </c>
      <c r="F91" s="46">
        <v>0</v>
      </c>
    </row>
    <row r="92" spans="2:6" ht="15" thickBot="1" x14ac:dyDescent="0.4">
      <c r="B92" s="60">
        <v>24</v>
      </c>
      <c r="C92" s="48">
        <v>1</v>
      </c>
      <c r="D92" s="49">
        <v>1</v>
      </c>
      <c r="E92" s="48">
        <v>0</v>
      </c>
      <c r="F92" s="49">
        <v>0</v>
      </c>
    </row>
    <row r="93" spans="2:6" x14ac:dyDescent="0.35">
      <c r="B93" s="129"/>
      <c r="C93" s="50"/>
      <c r="D93" s="334"/>
      <c r="E93" s="335">
        <v>8.6</v>
      </c>
      <c r="F93" s="336" t="s">
        <v>158</v>
      </c>
    </row>
    <row r="94" spans="2:6" ht="44.25" customHeight="1" thickBot="1" x14ac:dyDescent="0.4">
      <c r="B94" s="60"/>
      <c r="C94" s="61"/>
      <c r="D94" s="337"/>
      <c r="E94" s="338"/>
      <c r="F94" s="339"/>
    </row>
    <row r="95" spans="2:6" s="262" customFormat="1" ht="44.25" customHeight="1" thickBot="1" x14ac:dyDescent="0.4"/>
    <row r="96" spans="2:6" x14ac:dyDescent="0.35">
      <c r="B96" s="129"/>
      <c r="C96" s="159" t="s">
        <v>252</v>
      </c>
      <c r="D96" s="51"/>
      <c r="E96" s="51"/>
      <c r="F96" s="52"/>
    </row>
    <row r="97" spans="2:6" ht="15" thickBot="1" x14ac:dyDescent="0.4">
      <c r="B97" s="60"/>
      <c r="C97" s="399" t="s">
        <v>253</v>
      </c>
      <c r="D97" s="400"/>
      <c r="E97" s="401"/>
      <c r="F97" s="402"/>
    </row>
    <row r="98" spans="2:6" ht="15" customHeight="1" thickBot="1" x14ac:dyDescent="0.4">
      <c r="B98" s="330" t="s">
        <v>152</v>
      </c>
      <c r="C98" s="397" t="s">
        <v>206</v>
      </c>
      <c r="D98" s="398"/>
      <c r="E98" s="397" t="s">
        <v>456</v>
      </c>
      <c r="F98" s="398"/>
    </row>
    <row r="99" spans="2:6" ht="15" thickBot="1" x14ac:dyDescent="0.4">
      <c r="B99" s="129"/>
      <c r="C99" s="43"/>
      <c r="D99" s="44"/>
      <c r="E99" s="43"/>
      <c r="F99" s="44"/>
    </row>
    <row r="100" spans="2:6" x14ac:dyDescent="0.35">
      <c r="B100" s="164">
        <v>1</v>
      </c>
      <c r="C100" s="45">
        <v>1</v>
      </c>
      <c r="D100" s="45">
        <v>1</v>
      </c>
      <c r="E100" s="45">
        <v>0</v>
      </c>
      <c r="F100" s="58">
        <v>0</v>
      </c>
    </row>
    <row r="101" spans="2:6" x14ac:dyDescent="0.35">
      <c r="B101" s="164">
        <v>2</v>
      </c>
      <c r="C101" s="45">
        <v>1</v>
      </c>
      <c r="D101" s="45">
        <v>1</v>
      </c>
      <c r="E101" s="45">
        <v>0</v>
      </c>
      <c r="F101" s="58">
        <v>0</v>
      </c>
    </row>
    <row r="102" spans="2:6" x14ac:dyDescent="0.35">
      <c r="B102" s="164">
        <v>3</v>
      </c>
      <c r="C102" s="45">
        <v>1</v>
      </c>
      <c r="D102" s="45">
        <v>1</v>
      </c>
      <c r="E102" s="45">
        <v>0</v>
      </c>
      <c r="F102" s="58">
        <v>0</v>
      </c>
    </row>
    <row r="103" spans="2:6" x14ac:dyDescent="0.35">
      <c r="B103" s="164">
        <v>4</v>
      </c>
      <c r="C103" s="45">
        <v>1</v>
      </c>
      <c r="D103" s="45">
        <v>1</v>
      </c>
      <c r="E103" s="45">
        <v>0</v>
      </c>
      <c r="F103" s="58">
        <v>0</v>
      </c>
    </row>
    <row r="104" spans="2:6" x14ac:dyDescent="0.35">
      <c r="B104" s="164">
        <v>5</v>
      </c>
      <c r="C104" s="45">
        <v>1</v>
      </c>
      <c r="D104" s="45">
        <v>1</v>
      </c>
      <c r="E104" s="45">
        <v>0</v>
      </c>
      <c r="F104" s="58">
        <v>0</v>
      </c>
    </row>
    <row r="105" spans="2:6" x14ac:dyDescent="0.35">
      <c r="B105" s="164">
        <v>6</v>
      </c>
      <c r="C105" s="45">
        <v>1</v>
      </c>
      <c r="D105" s="45">
        <v>1</v>
      </c>
      <c r="E105" s="45">
        <v>13.5</v>
      </c>
      <c r="F105" s="58">
        <v>13.5</v>
      </c>
    </row>
    <row r="106" spans="2:6" x14ac:dyDescent="0.35">
      <c r="B106" s="164">
        <v>7</v>
      </c>
      <c r="C106" s="45">
        <v>1</v>
      </c>
      <c r="D106" s="45">
        <v>1</v>
      </c>
      <c r="E106" s="45">
        <v>0</v>
      </c>
      <c r="F106" s="58">
        <v>0</v>
      </c>
    </row>
    <row r="107" spans="2:6" x14ac:dyDescent="0.35">
      <c r="B107" s="164">
        <v>8</v>
      </c>
      <c r="C107" s="45">
        <v>1</v>
      </c>
      <c r="D107" s="45">
        <v>1</v>
      </c>
      <c r="E107" s="45">
        <v>0</v>
      </c>
      <c r="F107" s="58">
        <v>0</v>
      </c>
    </row>
    <row r="108" spans="2:6" x14ac:dyDescent="0.35">
      <c r="B108" s="164">
        <v>9</v>
      </c>
      <c r="C108" s="45">
        <v>1</v>
      </c>
      <c r="D108" s="45">
        <v>1</v>
      </c>
      <c r="E108" s="45">
        <v>13.5</v>
      </c>
      <c r="F108" s="58">
        <v>13.5</v>
      </c>
    </row>
    <row r="109" spans="2:6" x14ac:dyDescent="0.35">
      <c r="B109" s="164">
        <v>10</v>
      </c>
      <c r="C109" s="45">
        <v>1</v>
      </c>
      <c r="D109" s="45">
        <v>1</v>
      </c>
      <c r="E109" s="45">
        <v>0</v>
      </c>
      <c r="F109" s="58">
        <v>0</v>
      </c>
    </row>
    <row r="110" spans="2:6" x14ac:dyDescent="0.35">
      <c r="B110" s="164">
        <v>11</v>
      </c>
      <c r="C110" s="45">
        <v>1</v>
      </c>
      <c r="D110" s="45">
        <v>1</v>
      </c>
      <c r="E110" s="54">
        <v>0</v>
      </c>
      <c r="F110" s="63">
        <v>0</v>
      </c>
    </row>
    <row r="111" spans="2:6" x14ac:dyDescent="0.35">
      <c r="B111" s="164">
        <v>12</v>
      </c>
      <c r="C111" s="45">
        <v>1</v>
      </c>
      <c r="D111" s="45">
        <v>1</v>
      </c>
      <c r="E111" s="54">
        <v>13.5</v>
      </c>
      <c r="F111" s="63">
        <v>13.5</v>
      </c>
    </row>
    <row r="112" spans="2:6" x14ac:dyDescent="0.35">
      <c r="B112" s="164">
        <v>13</v>
      </c>
      <c r="C112" s="45">
        <v>1</v>
      </c>
      <c r="D112" s="45">
        <v>1</v>
      </c>
      <c r="E112" s="54">
        <v>0</v>
      </c>
      <c r="F112" s="63">
        <v>0</v>
      </c>
    </row>
    <row r="113" spans="2:6" x14ac:dyDescent="0.35">
      <c r="B113" s="164">
        <v>14</v>
      </c>
      <c r="C113" s="45">
        <v>1</v>
      </c>
      <c r="D113" s="45">
        <v>1</v>
      </c>
      <c r="E113" s="54">
        <v>0</v>
      </c>
      <c r="F113" s="63">
        <v>0</v>
      </c>
    </row>
    <row r="114" spans="2:6" x14ac:dyDescent="0.35">
      <c r="B114" s="164">
        <v>15</v>
      </c>
      <c r="C114" s="45">
        <v>1</v>
      </c>
      <c r="D114" s="45">
        <v>1</v>
      </c>
      <c r="E114" s="54">
        <v>13.5</v>
      </c>
      <c r="F114" s="63">
        <v>13.5</v>
      </c>
    </row>
    <row r="115" spans="2:6" x14ac:dyDescent="0.35">
      <c r="B115" s="164">
        <v>16</v>
      </c>
      <c r="C115" s="45">
        <v>1</v>
      </c>
      <c r="D115" s="45">
        <v>1</v>
      </c>
      <c r="E115" s="54">
        <v>0</v>
      </c>
      <c r="F115" s="63">
        <v>0</v>
      </c>
    </row>
    <row r="116" spans="2:6" x14ac:dyDescent="0.35">
      <c r="B116" s="164">
        <v>17</v>
      </c>
      <c r="C116" s="45">
        <v>1</v>
      </c>
      <c r="D116" s="45">
        <v>1</v>
      </c>
      <c r="E116" s="54">
        <v>0</v>
      </c>
      <c r="F116" s="63">
        <v>0</v>
      </c>
    </row>
    <row r="117" spans="2:6" x14ac:dyDescent="0.35">
      <c r="B117" s="164">
        <v>18</v>
      </c>
      <c r="C117" s="45">
        <v>1</v>
      </c>
      <c r="D117" s="45">
        <v>1</v>
      </c>
      <c r="E117" s="54">
        <v>13.5</v>
      </c>
      <c r="F117" s="63">
        <v>13.5</v>
      </c>
    </row>
    <row r="118" spans="2:6" x14ac:dyDescent="0.35">
      <c r="B118" s="164">
        <v>19</v>
      </c>
      <c r="C118" s="45">
        <v>1</v>
      </c>
      <c r="D118" s="45">
        <v>1</v>
      </c>
      <c r="E118" s="45">
        <v>0</v>
      </c>
      <c r="F118" s="58">
        <v>0</v>
      </c>
    </row>
    <row r="119" spans="2:6" x14ac:dyDescent="0.35">
      <c r="B119" s="164">
        <v>20</v>
      </c>
      <c r="C119" s="45">
        <v>1</v>
      </c>
      <c r="D119" s="45">
        <v>1</v>
      </c>
      <c r="E119" s="45">
        <v>0</v>
      </c>
      <c r="F119" s="58">
        <v>0</v>
      </c>
    </row>
    <row r="120" spans="2:6" x14ac:dyDescent="0.35">
      <c r="B120" s="164">
        <v>21</v>
      </c>
      <c r="C120" s="45">
        <v>1</v>
      </c>
      <c r="D120" s="45">
        <v>1</v>
      </c>
      <c r="E120" s="45">
        <v>13.5</v>
      </c>
      <c r="F120" s="58">
        <v>13.5</v>
      </c>
    </row>
    <row r="121" spans="2:6" x14ac:dyDescent="0.35">
      <c r="B121" s="164">
        <v>22</v>
      </c>
      <c r="C121" s="45">
        <v>1</v>
      </c>
      <c r="D121" s="45">
        <v>1</v>
      </c>
      <c r="E121" s="45">
        <v>0</v>
      </c>
      <c r="F121" s="58">
        <v>0</v>
      </c>
    </row>
    <row r="122" spans="2:6" x14ac:dyDescent="0.35">
      <c r="B122" s="164">
        <v>23</v>
      </c>
      <c r="C122" s="45">
        <v>1</v>
      </c>
      <c r="D122" s="45">
        <v>1</v>
      </c>
      <c r="E122" s="45">
        <v>0</v>
      </c>
      <c r="F122" s="58">
        <v>0</v>
      </c>
    </row>
    <row r="123" spans="2:6" ht="15" thickBot="1" x14ac:dyDescent="0.4">
      <c r="B123" s="60">
        <v>24</v>
      </c>
      <c r="C123" s="45">
        <v>1</v>
      </c>
      <c r="D123" s="45">
        <v>1</v>
      </c>
      <c r="E123" s="48">
        <v>13.5</v>
      </c>
      <c r="F123" s="60">
        <v>13.5</v>
      </c>
    </row>
    <row r="124" spans="2:6" ht="15" customHeight="1" x14ac:dyDescent="0.35">
      <c r="B124" s="129"/>
      <c r="C124" s="340"/>
      <c r="D124" s="334"/>
      <c r="E124" s="335">
        <v>7</v>
      </c>
      <c r="F124" s="336" t="s">
        <v>163</v>
      </c>
    </row>
    <row r="125" spans="2:6" s="262" customFormat="1" ht="15" customHeight="1" x14ac:dyDescent="0.35">
      <c r="B125" s="164"/>
      <c r="C125" s="341"/>
      <c r="D125" s="149"/>
      <c r="E125" s="342">
        <v>13.471428571428572</v>
      </c>
      <c r="F125" s="343" t="s">
        <v>164</v>
      </c>
    </row>
    <row r="126" spans="2:6" ht="24.75" customHeight="1" thickBot="1" x14ac:dyDescent="0.4">
      <c r="B126" s="60"/>
      <c r="C126" s="344"/>
      <c r="D126" s="337"/>
      <c r="E126" s="338"/>
      <c r="F126" s="345"/>
    </row>
    <row r="127" spans="2:6" s="262" customFormat="1" ht="44.25" customHeight="1" thickBot="1" x14ac:dyDescent="0.4"/>
    <row r="128" spans="2:6" x14ac:dyDescent="0.35">
      <c r="B128" s="129"/>
      <c r="C128" s="159" t="s">
        <v>254</v>
      </c>
      <c r="D128" s="51"/>
      <c r="E128" s="332"/>
      <c r="F128" s="52"/>
    </row>
    <row r="129" spans="2:6" ht="15" thickBot="1" x14ac:dyDescent="0.4">
      <c r="B129" s="60"/>
      <c r="C129" s="399" t="s">
        <v>253</v>
      </c>
      <c r="D129" s="400"/>
      <c r="E129" s="401"/>
      <c r="F129" s="402"/>
    </row>
    <row r="130" spans="2:6" ht="15" customHeight="1" thickBot="1" x14ac:dyDescent="0.4">
      <c r="B130" s="330" t="s">
        <v>152</v>
      </c>
      <c r="C130" s="397" t="s">
        <v>206</v>
      </c>
      <c r="D130" s="398"/>
      <c r="E130" s="397" t="s">
        <v>456</v>
      </c>
      <c r="F130" s="398"/>
    </row>
    <row r="131" spans="2:6" ht="15" thickBot="1" x14ac:dyDescent="0.4">
      <c r="B131" s="129"/>
      <c r="C131" s="43"/>
      <c r="D131" s="44"/>
      <c r="E131" s="43"/>
      <c r="F131" s="44"/>
    </row>
    <row r="132" spans="2:6" x14ac:dyDescent="0.35">
      <c r="B132" s="164">
        <v>1</v>
      </c>
      <c r="C132" s="45">
        <v>1</v>
      </c>
      <c r="D132" s="45">
        <v>1</v>
      </c>
      <c r="E132" s="45">
        <v>0</v>
      </c>
      <c r="F132" s="58">
        <v>0</v>
      </c>
    </row>
    <row r="133" spans="2:6" x14ac:dyDescent="0.35">
      <c r="B133" s="164">
        <v>2</v>
      </c>
      <c r="C133" s="45">
        <v>1</v>
      </c>
      <c r="D133" s="45">
        <v>1</v>
      </c>
      <c r="E133" s="45">
        <v>0</v>
      </c>
      <c r="F133" s="58">
        <v>0</v>
      </c>
    </row>
    <row r="134" spans="2:6" x14ac:dyDescent="0.35">
      <c r="B134" s="164">
        <v>3</v>
      </c>
      <c r="C134" s="45">
        <v>1</v>
      </c>
      <c r="D134" s="45">
        <v>1</v>
      </c>
      <c r="E134" s="45">
        <v>0</v>
      </c>
      <c r="F134" s="58">
        <v>0</v>
      </c>
    </row>
    <row r="135" spans="2:6" x14ac:dyDescent="0.35">
      <c r="B135" s="164">
        <v>4</v>
      </c>
      <c r="C135" s="45">
        <v>1</v>
      </c>
      <c r="D135" s="45">
        <v>1</v>
      </c>
      <c r="E135" s="45">
        <v>0</v>
      </c>
      <c r="F135" s="58">
        <v>0</v>
      </c>
    </row>
    <row r="136" spans="2:6" x14ac:dyDescent="0.35">
      <c r="B136" s="164">
        <v>5</v>
      </c>
      <c r="C136" s="45">
        <v>1</v>
      </c>
      <c r="D136" s="45">
        <v>1</v>
      </c>
      <c r="E136" s="45">
        <v>0</v>
      </c>
      <c r="F136" s="58">
        <v>0</v>
      </c>
    </row>
    <row r="137" spans="2:6" x14ac:dyDescent="0.35">
      <c r="B137" s="164">
        <v>6</v>
      </c>
      <c r="C137" s="45">
        <v>1</v>
      </c>
      <c r="D137" s="45">
        <v>1</v>
      </c>
      <c r="E137" s="45">
        <v>29.9</v>
      </c>
      <c r="F137" s="58">
        <v>29.9</v>
      </c>
    </row>
    <row r="138" spans="2:6" x14ac:dyDescent="0.35">
      <c r="B138" s="164">
        <v>7</v>
      </c>
      <c r="C138" s="45">
        <v>1</v>
      </c>
      <c r="D138" s="45">
        <v>1</v>
      </c>
      <c r="E138" s="45">
        <v>0</v>
      </c>
      <c r="F138" s="58">
        <v>0</v>
      </c>
    </row>
    <row r="139" spans="2:6" x14ac:dyDescent="0.35">
      <c r="B139" s="164">
        <v>8</v>
      </c>
      <c r="C139" s="45">
        <v>1</v>
      </c>
      <c r="D139" s="45">
        <v>1</v>
      </c>
      <c r="E139" s="45">
        <v>0</v>
      </c>
      <c r="F139" s="58">
        <v>0</v>
      </c>
    </row>
    <row r="140" spans="2:6" x14ac:dyDescent="0.35">
      <c r="B140" s="164">
        <v>9</v>
      </c>
      <c r="C140" s="45">
        <v>1</v>
      </c>
      <c r="D140" s="45">
        <v>1</v>
      </c>
      <c r="E140" s="45">
        <v>0</v>
      </c>
      <c r="F140" s="58">
        <v>0</v>
      </c>
    </row>
    <row r="141" spans="2:6" x14ac:dyDescent="0.35">
      <c r="B141" s="164">
        <v>10</v>
      </c>
      <c r="C141" s="45">
        <v>1</v>
      </c>
      <c r="D141" s="45">
        <v>1</v>
      </c>
      <c r="E141" s="45">
        <v>0</v>
      </c>
      <c r="F141" s="58">
        <v>0</v>
      </c>
    </row>
    <row r="142" spans="2:6" x14ac:dyDescent="0.35">
      <c r="B142" s="164">
        <v>11</v>
      </c>
      <c r="C142" s="45">
        <v>1</v>
      </c>
      <c r="D142" s="45">
        <v>1</v>
      </c>
      <c r="E142" s="54">
        <v>0</v>
      </c>
      <c r="F142" s="63">
        <v>0</v>
      </c>
    </row>
    <row r="143" spans="2:6" x14ac:dyDescent="0.35">
      <c r="B143" s="164">
        <v>12</v>
      </c>
      <c r="C143" s="45">
        <v>1</v>
      </c>
      <c r="D143" s="45">
        <v>1</v>
      </c>
      <c r="E143" s="54">
        <v>29.9</v>
      </c>
      <c r="F143" s="63">
        <v>29.9</v>
      </c>
    </row>
    <row r="144" spans="2:6" x14ac:dyDescent="0.35">
      <c r="B144" s="164">
        <v>13</v>
      </c>
      <c r="C144" s="45">
        <v>1</v>
      </c>
      <c r="D144" s="45">
        <v>1</v>
      </c>
      <c r="E144" s="54">
        <v>0</v>
      </c>
      <c r="F144" s="63">
        <v>0</v>
      </c>
    </row>
    <row r="145" spans="2:6" x14ac:dyDescent="0.35">
      <c r="B145" s="164">
        <v>14</v>
      </c>
      <c r="C145" s="45">
        <v>1</v>
      </c>
      <c r="D145" s="45">
        <v>1</v>
      </c>
      <c r="E145" s="54">
        <v>0</v>
      </c>
      <c r="F145" s="63">
        <v>0</v>
      </c>
    </row>
    <row r="146" spans="2:6" x14ac:dyDescent="0.35">
      <c r="B146" s="164">
        <v>15</v>
      </c>
      <c r="C146" s="45">
        <v>1</v>
      </c>
      <c r="D146" s="45">
        <v>1</v>
      </c>
      <c r="E146" s="54">
        <v>0</v>
      </c>
      <c r="F146" s="63">
        <v>0</v>
      </c>
    </row>
    <row r="147" spans="2:6" x14ac:dyDescent="0.35">
      <c r="B147" s="164">
        <v>16</v>
      </c>
      <c r="C147" s="45">
        <v>1</v>
      </c>
      <c r="D147" s="45">
        <v>1</v>
      </c>
      <c r="E147" s="54">
        <v>0</v>
      </c>
      <c r="F147" s="63">
        <v>0</v>
      </c>
    </row>
    <row r="148" spans="2:6" x14ac:dyDescent="0.35">
      <c r="B148" s="164">
        <v>17</v>
      </c>
      <c r="C148" s="45">
        <v>1</v>
      </c>
      <c r="D148" s="45">
        <v>1</v>
      </c>
      <c r="E148" s="54">
        <v>0</v>
      </c>
      <c r="F148" s="63">
        <v>0</v>
      </c>
    </row>
    <row r="149" spans="2:6" x14ac:dyDescent="0.35">
      <c r="B149" s="164">
        <v>18</v>
      </c>
      <c r="C149" s="45">
        <v>1</v>
      </c>
      <c r="D149" s="45">
        <v>1</v>
      </c>
      <c r="E149" s="54">
        <v>29.9</v>
      </c>
      <c r="F149" s="63">
        <v>29.9</v>
      </c>
    </row>
    <row r="150" spans="2:6" x14ac:dyDescent="0.35">
      <c r="B150" s="164">
        <v>19</v>
      </c>
      <c r="C150" s="45">
        <v>1</v>
      </c>
      <c r="D150" s="45">
        <v>1</v>
      </c>
      <c r="E150" s="45">
        <v>0</v>
      </c>
      <c r="F150" s="58">
        <v>0</v>
      </c>
    </row>
    <row r="151" spans="2:6" x14ac:dyDescent="0.35">
      <c r="B151" s="164">
        <v>20</v>
      </c>
      <c r="C151" s="45">
        <v>1</v>
      </c>
      <c r="D151" s="45">
        <v>1</v>
      </c>
      <c r="E151" s="45">
        <v>0</v>
      </c>
      <c r="F151" s="58">
        <v>0</v>
      </c>
    </row>
    <row r="152" spans="2:6" x14ac:dyDescent="0.35">
      <c r="B152" s="164">
        <v>21</v>
      </c>
      <c r="C152" s="45">
        <v>1</v>
      </c>
      <c r="D152" s="45">
        <v>1</v>
      </c>
      <c r="E152" s="45">
        <v>0</v>
      </c>
      <c r="F152" s="58">
        <v>0</v>
      </c>
    </row>
    <row r="153" spans="2:6" x14ac:dyDescent="0.35">
      <c r="B153" s="164">
        <v>22</v>
      </c>
      <c r="C153" s="45">
        <v>1</v>
      </c>
      <c r="D153" s="45">
        <v>1</v>
      </c>
      <c r="E153" s="45">
        <v>0</v>
      </c>
      <c r="F153" s="58">
        <v>0</v>
      </c>
    </row>
    <row r="154" spans="2:6" x14ac:dyDescent="0.35">
      <c r="B154" s="164">
        <v>23</v>
      </c>
      <c r="C154" s="45">
        <v>1</v>
      </c>
      <c r="D154" s="45">
        <v>1</v>
      </c>
      <c r="E154" s="45">
        <v>0</v>
      </c>
      <c r="F154" s="58">
        <v>0</v>
      </c>
    </row>
    <row r="155" spans="2:6" ht="15" thickBot="1" x14ac:dyDescent="0.4">
      <c r="B155" s="60">
        <v>24</v>
      </c>
      <c r="C155" s="45">
        <v>1</v>
      </c>
      <c r="D155" s="45">
        <v>1</v>
      </c>
      <c r="E155" s="48">
        <v>29.9</v>
      </c>
      <c r="F155" s="60">
        <v>29.9</v>
      </c>
    </row>
    <row r="156" spans="2:6" ht="15" customHeight="1" x14ac:dyDescent="0.35">
      <c r="B156" s="129"/>
      <c r="C156" s="50"/>
      <c r="D156" s="334"/>
      <c r="E156" s="335">
        <v>4</v>
      </c>
      <c r="F156" s="336" t="s">
        <v>166</v>
      </c>
    </row>
    <row r="157" spans="2:6" s="262" customFormat="1" ht="15" customHeight="1" x14ac:dyDescent="0.35">
      <c r="B157" s="164"/>
      <c r="C157" s="155"/>
      <c r="D157" s="149"/>
      <c r="E157" s="342">
        <v>4.1100000000000003</v>
      </c>
      <c r="F157" s="343" t="s">
        <v>168</v>
      </c>
    </row>
    <row r="158" spans="2:6" s="262" customFormat="1" ht="15" customHeight="1" x14ac:dyDescent="0.35">
      <c r="B158" s="164"/>
      <c r="C158" s="155"/>
      <c r="D158" s="149"/>
      <c r="E158" s="346">
        <f>E157/E156</f>
        <v>1.0275000000000001</v>
      </c>
      <c r="F158" s="343" t="s">
        <v>165</v>
      </c>
    </row>
    <row r="159" spans="2:6" ht="18.75" customHeight="1" thickBot="1" x14ac:dyDescent="0.4">
      <c r="B159" s="60"/>
      <c r="C159" s="61"/>
      <c r="D159" s="337"/>
      <c r="E159" s="338">
        <v>29.925000000000001</v>
      </c>
      <c r="F159" s="345" t="s">
        <v>167</v>
      </c>
    </row>
    <row r="160" spans="2:6" s="262" customFormat="1" ht="44.25" customHeight="1" thickBot="1" x14ac:dyDescent="0.4"/>
    <row r="161" spans="2:6" x14ac:dyDescent="0.35">
      <c r="B161" s="129"/>
      <c r="C161" s="159" t="s">
        <v>255</v>
      </c>
      <c r="D161" s="51"/>
      <c r="E161" s="332"/>
      <c r="F161" s="52"/>
    </row>
    <row r="162" spans="2:6" ht="15" thickBot="1" x14ac:dyDescent="0.4">
      <c r="B162" s="60"/>
      <c r="C162" s="399" t="s">
        <v>253</v>
      </c>
      <c r="D162" s="400"/>
      <c r="E162" s="401"/>
      <c r="F162" s="402"/>
    </row>
    <row r="163" spans="2:6" ht="15" customHeight="1" thickBot="1" x14ac:dyDescent="0.4">
      <c r="B163" s="330" t="s">
        <v>152</v>
      </c>
      <c r="C163" s="397" t="s">
        <v>206</v>
      </c>
      <c r="D163" s="398"/>
      <c r="E163" s="397" t="s">
        <v>456</v>
      </c>
      <c r="F163" s="398"/>
    </row>
    <row r="164" spans="2:6" ht="15" thickBot="1" x14ac:dyDescent="0.4">
      <c r="B164" s="129"/>
      <c r="C164" s="43"/>
      <c r="D164" s="44"/>
      <c r="E164" s="43"/>
      <c r="F164" s="44"/>
    </row>
    <row r="165" spans="2:6" x14ac:dyDescent="0.35">
      <c r="B165" s="164">
        <v>1</v>
      </c>
      <c r="C165" s="45">
        <v>1</v>
      </c>
      <c r="D165" s="45">
        <v>1</v>
      </c>
      <c r="E165" s="45">
        <v>0</v>
      </c>
      <c r="F165" s="58">
        <v>0</v>
      </c>
    </row>
    <row r="166" spans="2:6" x14ac:dyDescent="0.35">
      <c r="B166" s="164">
        <v>2</v>
      </c>
      <c r="C166" s="53">
        <v>1</v>
      </c>
      <c r="D166" s="53">
        <v>1</v>
      </c>
      <c r="E166" s="45">
        <v>0</v>
      </c>
      <c r="F166" s="58">
        <v>0</v>
      </c>
    </row>
    <row r="167" spans="2:6" x14ac:dyDescent="0.35">
      <c r="B167" s="164">
        <v>3</v>
      </c>
      <c r="C167" s="53">
        <v>1</v>
      </c>
      <c r="D167" s="53">
        <v>1</v>
      </c>
      <c r="E167" s="45">
        <v>0</v>
      </c>
      <c r="F167" s="58">
        <v>0</v>
      </c>
    </row>
    <row r="168" spans="2:6" x14ac:dyDescent="0.35">
      <c r="B168" s="164">
        <v>4</v>
      </c>
      <c r="C168" s="53">
        <v>1</v>
      </c>
      <c r="D168" s="53">
        <v>1</v>
      </c>
      <c r="E168" s="45">
        <v>0</v>
      </c>
      <c r="F168" s="58">
        <v>0</v>
      </c>
    </row>
    <row r="169" spans="2:6" x14ac:dyDescent="0.35">
      <c r="B169" s="164">
        <v>5</v>
      </c>
      <c r="C169" s="53">
        <v>1</v>
      </c>
      <c r="D169" s="53">
        <v>1</v>
      </c>
      <c r="E169" s="45">
        <v>0</v>
      </c>
      <c r="F169" s="58">
        <v>0</v>
      </c>
    </row>
    <row r="170" spans="2:6" x14ac:dyDescent="0.35">
      <c r="B170" s="164">
        <v>6</v>
      </c>
      <c r="C170" s="53">
        <v>1</v>
      </c>
      <c r="D170" s="53">
        <v>1</v>
      </c>
      <c r="E170" s="45">
        <v>0</v>
      </c>
      <c r="F170" s="58">
        <v>0</v>
      </c>
    </row>
    <row r="171" spans="2:6" x14ac:dyDescent="0.35">
      <c r="B171" s="164">
        <v>7</v>
      </c>
      <c r="C171" s="53">
        <v>1</v>
      </c>
      <c r="D171" s="53">
        <v>1</v>
      </c>
      <c r="E171" s="45">
        <v>0</v>
      </c>
      <c r="F171" s="58">
        <v>0</v>
      </c>
    </row>
    <row r="172" spans="2:6" x14ac:dyDescent="0.35">
      <c r="B172" s="164">
        <v>8</v>
      </c>
      <c r="C172" s="53">
        <v>0</v>
      </c>
      <c r="D172" s="53">
        <v>0</v>
      </c>
      <c r="E172" s="47">
        <v>0</v>
      </c>
      <c r="F172" s="64">
        <v>0</v>
      </c>
    </row>
    <row r="173" spans="2:6" x14ac:dyDescent="0.35">
      <c r="B173" s="164">
        <v>9</v>
      </c>
      <c r="C173" s="53">
        <v>1</v>
      </c>
      <c r="D173" s="53">
        <v>1</v>
      </c>
      <c r="E173" s="47">
        <v>6.58</v>
      </c>
      <c r="F173" s="64">
        <v>6.58</v>
      </c>
    </row>
    <row r="174" spans="2:6" x14ac:dyDescent="0.35">
      <c r="B174" s="164">
        <v>10</v>
      </c>
      <c r="C174" s="53">
        <v>0</v>
      </c>
      <c r="D174" s="53">
        <v>0</v>
      </c>
      <c r="E174" s="47">
        <v>0</v>
      </c>
      <c r="F174" s="64">
        <v>0</v>
      </c>
    </row>
    <row r="175" spans="2:6" x14ac:dyDescent="0.35">
      <c r="B175" s="164">
        <v>11</v>
      </c>
      <c r="C175" s="53">
        <v>1</v>
      </c>
      <c r="D175" s="53">
        <v>1</v>
      </c>
      <c r="E175" s="62">
        <v>6.58</v>
      </c>
      <c r="F175" s="65">
        <v>6.58</v>
      </c>
    </row>
    <row r="176" spans="2:6" x14ac:dyDescent="0.35">
      <c r="B176" s="164">
        <v>12</v>
      </c>
      <c r="C176" s="53">
        <v>0</v>
      </c>
      <c r="D176" s="53">
        <v>0</v>
      </c>
      <c r="E176" s="62">
        <v>0</v>
      </c>
      <c r="F176" s="65">
        <v>0</v>
      </c>
    </row>
    <row r="177" spans="2:6" x14ac:dyDescent="0.35">
      <c r="B177" s="164">
        <v>13</v>
      </c>
      <c r="C177" s="53">
        <v>1</v>
      </c>
      <c r="D177" s="53">
        <v>1</v>
      </c>
      <c r="E177" s="62">
        <v>6.58</v>
      </c>
      <c r="F177" s="65">
        <v>6.58</v>
      </c>
    </row>
    <row r="178" spans="2:6" x14ac:dyDescent="0.35">
      <c r="B178" s="164">
        <v>14</v>
      </c>
      <c r="C178" s="53">
        <v>0</v>
      </c>
      <c r="D178" s="53">
        <v>0</v>
      </c>
      <c r="E178" s="62">
        <v>0</v>
      </c>
      <c r="F178" s="65">
        <v>0</v>
      </c>
    </row>
    <row r="179" spans="2:6" x14ac:dyDescent="0.35">
      <c r="B179" s="164">
        <v>15</v>
      </c>
      <c r="C179" s="53">
        <v>1</v>
      </c>
      <c r="D179" s="53">
        <v>1</v>
      </c>
      <c r="E179" s="62">
        <v>6.58</v>
      </c>
      <c r="F179" s="65">
        <v>6.58</v>
      </c>
    </row>
    <row r="180" spans="2:6" x14ac:dyDescent="0.35">
      <c r="B180" s="164">
        <v>16</v>
      </c>
      <c r="C180" s="53">
        <v>0</v>
      </c>
      <c r="D180" s="53">
        <v>0</v>
      </c>
      <c r="E180" s="62">
        <v>0</v>
      </c>
      <c r="F180" s="65">
        <v>0</v>
      </c>
    </row>
    <row r="181" spans="2:6" x14ac:dyDescent="0.35">
      <c r="B181" s="164">
        <v>17</v>
      </c>
      <c r="C181" s="53">
        <v>1</v>
      </c>
      <c r="D181" s="53">
        <v>1</v>
      </c>
      <c r="E181" s="62">
        <v>6.58</v>
      </c>
      <c r="F181" s="65">
        <v>6.58</v>
      </c>
    </row>
    <row r="182" spans="2:6" x14ac:dyDescent="0.35">
      <c r="B182" s="164">
        <v>18</v>
      </c>
      <c r="C182" s="53">
        <v>1</v>
      </c>
      <c r="D182" s="53">
        <v>1</v>
      </c>
      <c r="E182" s="62">
        <v>0</v>
      </c>
      <c r="F182" s="65">
        <v>0</v>
      </c>
    </row>
    <row r="183" spans="2:6" x14ac:dyDescent="0.35">
      <c r="B183" s="164">
        <v>19</v>
      </c>
      <c r="C183" s="45">
        <v>1</v>
      </c>
      <c r="D183" s="45">
        <v>1</v>
      </c>
      <c r="E183" s="47">
        <v>0</v>
      </c>
      <c r="F183" s="64">
        <v>0</v>
      </c>
    </row>
    <row r="184" spans="2:6" x14ac:dyDescent="0.35">
      <c r="B184" s="164">
        <v>20</v>
      </c>
      <c r="C184" s="45">
        <v>1</v>
      </c>
      <c r="D184" s="45">
        <v>1</v>
      </c>
      <c r="E184" s="45">
        <v>0</v>
      </c>
      <c r="F184" s="58">
        <v>0</v>
      </c>
    </row>
    <row r="185" spans="2:6" x14ac:dyDescent="0.35">
      <c r="B185" s="164">
        <v>21</v>
      </c>
      <c r="C185" s="45">
        <v>1</v>
      </c>
      <c r="D185" s="45">
        <v>1</v>
      </c>
      <c r="E185" s="45">
        <v>0</v>
      </c>
      <c r="F185" s="58">
        <v>0</v>
      </c>
    </row>
    <row r="186" spans="2:6" x14ac:dyDescent="0.35">
      <c r="B186" s="164">
        <v>22</v>
      </c>
      <c r="C186" s="45">
        <v>1</v>
      </c>
      <c r="D186" s="45">
        <v>1</v>
      </c>
      <c r="E186" s="45">
        <v>0</v>
      </c>
      <c r="F186" s="58">
        <v>0</v>
      </c>
    </row>
    <row r="187" spans="2:6" x14ac:dyDescent="0.35">
      <c r="B187" s="164">
        <v>23</v>
      </c>
      <c r="C187" s="45">
        <v>1</v>
      </c>
      <c r="D187" s="45">
        <v>1</v>
      </c>
      <c r="E187" s="45">
        <v>0</v>
      </c>
      <c r="F187" s="58">
        <v>0</v>
      </c>
    </row>
    <row r="188" spans="2:6" ht="15" thickBot="1" x14ac:dyDescent="0.4">
      <c r="B188" s="60">
        <v>24</v>
      </c>
      <c r="C188" s="45">
        <v>1</v>
      </c>
      <c r="D188" s="45">
        <v>1</v>
      </c>
      <c r="E188" s="48">
        <v>0</v>
      </c>
      <c r="F188" s="60">
        <v>0</v>
      </c>
    </row>
    <row r="189" spans="2:6" x14ac:dyDescent="0.35">
      <c r="B189" s="129"/>
      <c r="C189" s="50"/>
      <c r="D189" s="334"/>
      <c r="E189" s="335">
        <v>0.52</v>
      </c>
      <c r="F189" s="336" t="s">
        <v>168</v>
      </c>
    </row>
    <row r="190" spans="2:6" s="262" customFormat="1" x14ac:dyDescent="0.35">
      <c r="B190" s="164"/>
      <c r="C190" s="155"/>
      <c r="D190" s="149"/>
      <c r="E190" s="342">
        <v>32.9</v>
      </c>
      <c r="F190" s="343" t="s">
        <v>170</v>
      </c>
    </row>
    <row r="191" spans="2:6" ht="21.75" customHeight="1" thickBot="1" x14ac:dyDescent="0.4">
      <c r="B191" s="60"/>
      <c r="C191" s="61"/>
      <c r="D191" s="337"/>
      <c r="E191" s="338"/>
      <c r="F191" s="345"/>
    </row>
    <row r="192" spans="2:6" s="262" customFormat="1" ht="44.25" customHeight="1" thickBot="1" x14ac:dyDescent="0.4"/>
    <row r="193" spans="2:6" x14ac:dyDescent="0.35">
      <c r="B193" s="129"/>
      <c r="C193" s="159" t="s">
        <v>256</v>
      </c>
      <c r="D193" s="51"/>
      <c r="E193" s="332"/>
      <c r="F193" s="52"/>
    </row>
    <row r="194" spans="2:6" ht="15" thickBot="1" x14ac:dyDescent="0.4">
      <c r="B194" s="60"/>
      <c r="C194" s="399" t="s">
        <v>253</v>
      </c>
      <c r="D194" s="400"/>
      <c r="E194" s="401"/>
      <c r="F194" s="402"/>
    </row>
    <row r="195" spans="2:6" ht="15" customHeight="1" thickBot="1" x14ac:dyDescent="0.4">
      <c r="B195" s="330" t="s">
        <v>152</v>
      </c>
      <c r="C195" s="397" t="s">
        <v>206</v>
      </c>
      <c r="D195" s="398"/>
      <c r="E195" s="397" t="s">
        <v>456</v>
      </c>
      <c r="F195" s="398"/>
    </row>
    <row r="196" spans="2:6" ht="15" thickBot="1" x14ac:dyDescent="0.4">
      <c r="B196" s="129"/>
      <c r="C196" s="43"/>
      <c r="D196" s="44"/>
      <c r="E196" s="43"/>
      <c r="F196" s="44"/>
    </row>
    <row r="197" spans="2:6" x14ac:dyDescent="0.35">
      <c r="B197" s="164">
        <v>1</v>
      </c>
      <c r="C197" s="45">
        <v>1</v>
      </c>
      <c r="D197" s="45">
        <v>1</v>
      </c>
      <c r="E197" s="45">
        <v>0</v>
      </c>
      <c r="F197" s="58">
        <v>0</v>
      </c>
    </row>
    <row r="198" spans="2:6" x14ac:dyDescent="0.35">
      <c r="B198" s="164">
        <v>2</v>
      </c>
      <c r="C198" s="45">
        <v>1</v>
      </c>
      <c r="D198" s="45">
        <v>1</v>
      </c>
      <c r="E198" s="45">
        <v>0</v>
      </c>
      <c r="F198" s="58">
        <v>0</v>
      </c>
    </row>
    <row r="199" spans="2:6" x14ac:dyDescent="0.35">
      <c r="B199" s="164">
        <v>3</v>
      </c>
      <c r="C199" s="45">
        <v>1</v>
      </c>
      <c r="D199" s="45">
        <v>1</v>
      </c>
      <c r="E199" s="45">
        <v>0</v>
      </c>
      <c r="F199" s="58">
        <v>0</v>
      </c>
    </row>
    <row r="200" spans="2:6" x14ac:dyDescent="0.35">
      <c r="B200" s="164">
        <v>4</v>
      </c>
      <c r="C200" s="45">
        <v>1</v>
      </c>
      <c r="D200" s="45">
        <v>1</v>
      </c>
      <c r="E200" s="45">
        <v>0</v>
      </c>
      <c r="F200" s="58">
        <v>0</v>
      </c>
    </row>
    <row r="201" spans="2:6" x14ac:dyDescent="0.35">
      <c r="B201" s="164">
        <v>5</v>
      </c>
      <c r="C201" s="45">
        <v>1</v>
      </c>
      <c r="D201" s="45">
        <v>1</v>
      </c>
      <c r="E201" s="45">
        <v>0</v>
      </c>
      <c r="F201" s="58">
        <v>0</v>
      </c>
    </row>
    <row r="202" spans="2:6" x14ac:dyDescent="0.35">
      <c r="B202" s="164">
        <v>6</v>
      </c>
      <c r="C202" s="45">
        <v>1</v>
      </c>
      <c r="D202" s="45">
        <v>1</v>
      </c>
      <c r="E202" s="45">
        <v>19.5</v>
      </c>
      <c r="F202" s="58">
        <v>19.5</v>
      </c>
    </row>
    <row r="203" spans="2:6" x14ac:dyDescent="0.35">
      <c r="B203" s="164">
        <v>7</v>
      </c>
      <c r="C203" s="45">
        <v>1</v>
      </c>
      <c r="D203" s="45">
        <v>1</v>
      </c>
      <c r="E203" s="45">
        <v>0</v>
      </c>
      <c r="F203" s="58">
        <v>0</v>
      </c>
    </row>
    <row r="204" spans="2:6" x14ac:dyDescent="0.35">
      <c r="B204" s="164">
        <v>8</v>
      </c>
      <c r="C204" s="45">
        <v>1</v>
      </c>
      <c r="D204" s="45">
        <v>1</v>
      </c>
      <c r="E204" s="45">
        <v>19.5</v>
      </c>
      <c r="F204" s="58">
        <v>19.5</v>
      </c>
    </row>
    <row r="205" spans="2:6" x14ac:dyDescent="0.35">
      <c r="B205" s="164">
        <v>9</v>
      </c>
      <c r="C205" s="45">
        <v>1</v>
      </c>
      <c r="D205" s="45">
        <v>1</v>
      </c>
      <c r="E205" s="45">
        <v>0</v>
      </c>
      <c r="F205" s="58">
        <v>0</v>
      </c>
    </row>
    <row r="206" spans="2:6" x14ac:dyDescent="0.35">
      <c r="B206" s="164">
        <v>10</v>
      </c>
      <c r="C206" s="45">
        <v>1</v>
      </c>
      <c r="D206" s="45">
        <v>1</v>
      </c>
      <c r="E206" s="45">
        <v>19.5</v>
      </c>
      <c r="F206" s="58">
        <v>19.5</v>
      </c>
    </row>
    <row r="207" spans="2:6" x14ac:dyDescent="0.35">
      <c r="B207" s="164">
        <v>11</v>
      </c>
      <c r="C207" s="45">
        <v>1</v>
      </c>
      <c r="D207" s="45">
        <v>1</v>
      </c>
      <c r="E207" s="54">
        <v>0</v>
      </c>
      <c r="F207" s="63">
        <v>0</v>
      </c>
    </row>
    <row r="208" spans="2:6" x14ac:dyDescent="0.35">
      <c r="B208" s="164">
        <v>12</v>
      </c>
      <c r="C208" s="45">
        <v>1</v>
      </c>
      <c r="D208" s="45">
        <v>1</v>
      </c>
      <c r="E208" s="54">
        <v>19.5</v>
      </c>
      <c r="F208" s="63">
        <v>19.5</v>
      </c>
    </row>
    <row r="209" spans="1:6" x14ac:dyDescent="0.35">
      <c r="B209" s="164">
        <v>13</v>
      </c>
      <c r="C209" s="45">
        <v>1</v>
      </c>
      <c r="D209" s="45">
        <v>1</v>
      </c>
      <c r="E209" s="54">
        <v>0</v>
      </c>
      <c r="F209" s="63">
        <v>0</v>
      </c>
    </row>
    <row r="210" spans="1:6" x14ac:dyDescent="0.35">
      <c r="B210" s="164">
        <v>14</v>
      </c>
      <c r="C210" s="45">
        <v>1</v>
      </c>
      <c r="D210" s="45">
        <v>1</v>
      </c>
      <c r="E210" s="54">
        <v>19.5</v>
      </c>
      <c r="F210" s="63">
        <v>19.5</v>
      </c>
    </row>
    <row r="211" spans="1:6" x14ac:dyDescent="0.35">
      <c r="B211" s="164">
        <v>15</v>
      </c>
      <c r="C211" s="45">
        <v>1</v>
      </c>
      <c r="D211" s="45">
        <v>1</v>
      </c>
      <c r="E211" s="54">
        <v>0</v>
      </c>
      <c r="F211" s="63">
        <v>0</v>
      </c>
    </row>
    <row r="212" spans="1:6" x14ac:dyDescent="0.35">
      <c r="B212" s="164">
        <v>16</v>
      </c>
      <c r="C212" s="45">
        <v>1</v>
      </c>
      <c r="D212" s="45">
        <v>1</v>
      </c>
      <c r="E212" s="54">
        <v>19.5</v>
      </c>
      <c r="F212" s="63">
        <v>19.5</v>
      </c>
    </row>
    <row r="213" spans="1:6" x14ac:dyDescent="0.35">
      <c r="B213" s="164">
        <v>17</v>
      </c>
      <c r="C213" s="45">
        <v>1</v>
      </c>
      <c r="D213" s="45">
        <v>1</v>
      </c>
      <c r="E213" s="54">
        <v>0</v>
      </c>
      <c r="F213" s="63">
        <v>0</v>
      </c>
    </row>
    <row r="214" spans="1:6" x14ac:dyDescent="0.35">
      <c r="B214" s="164">
        <v>18</v>
      </c>
      <c r="C214" s="45">
        <v>1</v>
      </c>
      <c r="D214" s="45">
        <v>1</v>
      </c>
      <c r="E214" s="54">
        <v>19.5</v>
      </c>
      <c r="F214" s="63">
        <v>19.5</v>
      </c>
    </row>
    <row r="215" spans="1:6" x14ac:dyDescent="0.35">
      <c r="B215" s="164">
        <v>19</v>
      </c>
      <c r="C215" s="45">
        <v>1</v>
      </c>
      <c r="D215" s="45">
        <v>1</v>
      </c>
      <c r="E215" s="45">
        <v>0</v>
      </c>
      <c r="F215" s="58">
        <v>0</v>
      </c>
    </row>
    <row r="216" spans="1:6" x14ac:dyDescent="0.35">
      <c r="B216" s="164">
        <v>20</v>
      </c>
      <c r="C216" s="45">
        <v>1</v>
      </c>
      <c r="D216" s="45">
        <v>1</v>
      </c>
      <c r="E216" s="45">
        <v>19.5</v>
      </c>
      <c r="F216" s="58">
        <v>19.5</v>
      </c>
    </row>
    <row r="217" spans="1:6" x14ac:dyDescent="0.35">
      <c r="B217" s="164">
        <v>21</v>
      </c>
      <c r="C217" s="45">
        <v>1</v>
      </c>
      <c r="D217" s="45">
        <v>1</v>
      </c>
      <c r="E217" s="45">
        <v>0</v>
      </c>
      <c r="F217" s="58">
        <v>0</v>
      </c>
    </row>
    <row r="218" spans="1:6" x14ac:dyDescent="0.35">
      <c r="B218" s="164">
        <v>22</v>
      </c>
      <c r="C218" s="45">
        <v>1</v>
      </c>
      <c r="D218" s="45">
        <v>1</v>
      </c>
      <c r="E218" s="45">
        <v>19.5</v>
      </c>
      <c r="F218" s="58">
        <v>19.5</v>
      </c>
    </row>
    <row r="219" spans="1:6" x14ac:dyDescent="0.35">
      <c r="B219" s="164">
        <v>23</v>
      </c>
      <c r="C219" s="45">
        <v>1</v>
      </c>
      <c r="D219" s="45">
        <v>1</v>
      </c>
      <c r="E219" s="45">
        <v>0</v>
      </c>
      <c r="F219" s="58">
        <v>0</v>
      </c>
    </row>
    <row r="220" spans="1:6" ht="15" thickBot="1" x14ac:dyDescent="0.4">
      <c r="B220" s="60">
        <v>24</v>
      </c>
      <c r="C220" s="45">
        <v>1</v>
      </c>
      <c r="D220" s="45">
        <v>1</v>
      </c>
      <c r="E220" s="48">
        <v>19.5</v>
      </c>
      <c r="F220" s="60">
        <v>19.5</v>
      </c>
    </row>
    <row r="221" spans="1:6" ht="15" customHeight="1" x14ac:dyDescent="0.35">
      <c r="B221" s="129"/>
      <c r="C221" s="50"/>
      <c r="D221" s="334" t="s">
        <v>160</v>
      </c>
      <c r="E221" s="335">
        <v>10</v>
      </c>
      <c r="F221" s="336" t="s">
        <v>171</v>
      </c>
    </row>
    <row r="222" spans="1:6" s="262" customFormat="1" ht="15" customHeight="1" x14ac:dyDescent="0.35">
      <c r="B222" s="164"/>
      <c r="C222" s="155"/>
      <c r="D222" s="149"/>
      <c r="E222" s="342">
        <v>19.509999999999998</v>
      </c>
      <c r="F222" s="343" t="s">
        <v>167</v>
      </c>
    </row>
    <row r="223" spans="1:6" ht="28.5" customHeight="1" thickBot="1" x14ac:dyDescent="0.4">
      <c r="B223" s="60"/>
      <c r="C223" s="61"/>
      <c r="D223" s="337"/>
      <c r="E223" s="338"/>
      <c r="F223" s="345"/>
    </row>
    <row r="224" spans="1:6" s="262" customFormat="1" ht="44.25" customHeight="1" thickBot="1" x14ac:dyDescent="0.4">
      <c r="A224" s="262" t="s">
        <v>458</v>
      </c>
    </row>
    <row r="225" spans="2:7" x14ac:dyDescent="0.35">
      <c r="B225" s="129"/>
      <c r="C225" s="159" t="s">
        <v>257</v>
      </c>
      <c r="D225" s="51"/>
      <c r="E225" s="51"/>
      <c r="F225" s="52"/>
    </row>
    <row r="226" spans="2:7" ht="15" thickBot="1" x14ac:dyDescent="0.4">
      <c r="B226" s="60"/>
      <c r="C226" s="399" t="s">
        <v>464</v>
      </c>
      <c r="D226" s="400"/>
      <c r="E226" s="401"/>
      <c r="F226" s="402"/>
    </row>
    <row r="227" spans="2:7" ht="15" thickBot="1" x14ac:dyDescent="0.4">
      <c r="B227" s="330" t="s">
        <v>152</v>
      </c>
      <c r="C227" s="397" t="s">
        <v>206</v>
      </c>
      <c r="D227" s="398"/>
      <c r="E227" s="397" t="s">
        <v>456</v>
      </c>
      <c r="F227" s="398"/>
      <c r="G227" s="1"/>
    </row>
    <row r="228" spans="2:7" ht="15" thickBot="1" x14ac:dyDescent="0.4">
      <c r="B228" s="129"/>
      <c r="C228" s="43" t="s">
        <v>153</v>
      </c>
      <c r="D228" s="44" t="s">
        <v>154</v>
      </c>
      <c r="E228" s="43" t="s">
        <v>153</v>
      </c>
      <c r="F228" s="44" t="s">
        <v>154</v>
      </c>
    </row>
    <row r="229" spans="2:7" x14ac:dyDescent="0.35">
      <c r="B229" s="164">
        <v>1</v>
      </c>
      <c r="C229" s="45">
        <v>1</v>
      </c>
      <c r="D229" s="45">
        <v>1</v>
      </c>
      <c r="E229" s="45">
        <v>0</v>
      </c>
      <c r="F229" s="58">
        <v>0</v>
      </c>
    </row>
    <row r="230" spans="2:7" x14ac:dyDescent="0.35">
      <c r="B230" s="164">
        <v>2</v>
      </c>
      <c r="C230" s="45">
        <v>1</v>
      </c>
      <c r="D230" s="45">
        <v>1</v>
      </c>
      <c r="E230" s="45">
        <v>0</v>
      </c>
      <c r="F230" s="58">
        <v>0</v>
      </c>
    </row>
    <row r="231" spans="2:7" x14ac:dyDescent="0.35">
      <c r="B231" s="164">
        <v>3</v>
      </c>
      <c r="C231" s="45">
        <v>1</v>
      </c>
      <c r="D231" s="45">
        <v>1</v>
      </c>
      <c r="E231" s="45">
        <v>0</v>
      </c>
      <c r="F231" s="58">
        <v>0</v>
      </c>
    </row>
    <row r="232" spans="2:7" x14ac:dyDescent="0.35">
      <c r="B232" s="164">
        <v>4</v>
      </c>
      <c r="C232" s="45">
        <v>1</v>
      </c>
      <c r="D232" s="45">
        <v>1</v>
      </c>
      <c r="E232" s="45">
        <v>0</v>
      </c>
      <c r="F232" s="63">
        <v>0</v>
      </c>
    </row>
    <row r="233" spans="2:7" x14ac:dyDescent="0.35">
      <c r="B233" s="164">
        <v>5</v>
      </c>
      <c r="C233" s="45">
        <v>1</v>
      </c>
      <c r="D233" s="45">
        <v>1</v>
      </c>
      <c r="E233" s="45">
        <v>0</v>
      </c>
      <c r="F233" s="63">
        <v>0</v>
      </c>
    </row>
    <row r="234" spans="2:7" x14ac:dyDescent="0.35">
      <c r="B234" s="164">
        <v>6</v>
      </c>
      <c r="C234" s="45">
        <v>1</v>
      </c>
      <c r="D234" s="45">
        <v>1</v>
      </c>
      <c r="E234" s="45">
        <v>0</v>
      </c>
      <c r="F234" s="63">
        <v>0</v>
      </c>
    </row>
    <row r="235" spans="2:7" x14ac:dyDescent="0.35">
      <c r="B235" s="164">
        <v>7</v>
      </c>
      <c r="C235" s="45">
        <v>0</v>
      </c>
      <c r="D235" s="45">
        <v>1</v>
      </c>
      <c r="E235" s="132">
        <v>4.3550000000000004</v>
      </c>
      <c r="F235" s="63">
        <v>0</v>
      </c>
    </row>
    <row r="236" spans="2:7" x14ac:dyDescent="0.35">
      <c r="B236" s="164">
        <v>8</v>
      </c>
      <c r="C236" s="45">
        <v>0</v>
      </c>
      <c r="D236" s="45">
        <v>0</v>
      </c>
      <c r="E236" s="45">
        <v>0</v>
      </c>
      <c r="F236" s="65">
        <v>5.12</v>
      </c>
    </row>
    <row r="237" spans="2:7" x14ac:dyDescent="0.35">
      <c r="B237" s="164">
        <v>9</v>
      </c>
      <c r="C237" s="45">
        <v>0</v>
      </c>
      <c r="D237" s="45">
        <v>1</v>
      </c>
      <c r="E237" s="45">
        <v>0</v>
      </c>
      <c r="F237" s="63">
        <v>0</v>
      </c>
    </row>
    <row r="238" spans="2:7" x14ac:dyDescent="0.35">
      <c r="B238" s="164">
        <v>10</v>
      </c>
      <c r="C238" s="45">
        <v>0</v>
      </c>
      <c r="D238" s="45">
        <v>1</v>
      </c>
      <c r="E238" s="45">
        <v>0</v>
      </c>
      <c r="F238" s="63">
        <v>0</v>
      </c>
    </row>
    <row r="239" spans="2:7" x14ac:dyDescent="0.35">
      <c r="B239" s="164">
        <v>11</v>
      </c>
      <c r="C239" s="45">
        <v>0</v>
      </c>
      <c r="D239" s="45">
        <v>1</v>
      </c>
      <c r="E239" s="45">
        <v>0</v>
      </c>
      <c r="F239" s="63">
        <v>0</v>
      </c>
    </row>
    <row r="240" spans="2:7" x14ac:dyDescent="0.35">
      <c r="B240" s="164">
        <v>12</v>
      </c>
      <c r="C240" s="45">
        <v>0</v>
      </c>
      <c r="D240" s="45">
        <v>1</v>
      </c>
      <c r="E240" s="45">
        <v>0</v>
      </c>
      <c r="F240" s="63">
        <v>0</v>
      </c>
    </row>
    <row r="241" spans="2:7" x14ac:dyDescent="0.35">
      <c r="B241" s="164">
        <v>13</v>
      </c>
      <c r="C241" s="45">
        <v>0</v>
      </c>
      <c r="D241" s="45">
        <v>1</v>
      </c>
      <c r="E241" s="45">
        <v>0</v>
      </c>
      <c r="F241" s="63">
        <v>0</v>
      </c>
    </row>
    <row r="242" spans="2:7" x14ac:dyDescent="0.35">
      <c r="B242" s="164">
        <v>14</v>
      </c>
      <c r="C242" s="45">
        <v>0</v>
      </c>
      <c r="D242" s="45">
        <v>1</v>
      </c>
      <c r="E242" s="45">
        <v>0</v>
      </c>
      <c r="F242" s="63">
        <v>0</v>
      </c>
    </row>
    <row r="243" spans="2:7" x14ac:dyDescent="0.35">
      <c r="B243" s="164">
        <v>15</v>
      </c>
      <c r="C243" s="45">
        <v>0</v>
      </c>
      <c r="D243" s="45">
        <v>1</v>
      </c>
      <c r="E243" s="45">
        <v>0</v>
      </c>
      <c r="F243" s="63">
        <v>0</v>
      </c>
    </row>
    <row r="244" spans="2:7" x14ac:dyDescent="0.35">
      <c r="B244" s="164">
        <v>16</v>
      </c>
      <c r="C244" s="45">
        <v>0</v>
      </c>
      <c r="D244" s="45">
        <v>1</v>
      </c>
      <c r="E244" s="45">
        <v>0</v>
      </c>
      <c r="F244" s="63">
        <v>0</v>
      </c>
    </row>
    <row r="245" spans="2:7" x14ac:dyDescent="0.35">
      <c r="B245" s="164">
        <v>17</v>
      </c>
      <c r="C245" s="45">
        <v>0</v>
      </c>
      <c r="D245" s="45">
        <v>1</v>
      </c>
      <c r="E245" s="132">
        <v>4.3550000000000004</v>
      </c>
      <c r="F245" s="63">
        <v>0</v>
      </c>
    </row>
    <row r="246" spans="2:7" x14ac:dyDescent="0.35">
      <c r="B246" s="164">
        <v>18</v>
      </c>
      <c r="C246" s="45">
        <v>1</v>
      </c>
      <c r="D246" s="45">
        <v>1</v>
      </c>
      <c r="E246" s="45">
        <v>0</v>
      </c>
      <c r="F246" s="63">
        <v>0</v>
      </c>
    </row>
    <row r="247" spans="2:7" x14ac:dyDescent="0.35">
      <c r="B247" s="164">
        <v>19</v>
      </c>
      <c r="C247" s="45">
        <v>1</v>
      </c>
      <c r="D247" s="45">
        <v>0</v>
      </c>
      <c r="E247" s="45">
        <v>0</v>
      </c>
      <c r="F247" s="65">
        <v>5.12</v>
      </c>
    </row>
    <row r="248" spans="2:7" x14ac:dyDescent="0.35">
      <c r="B248" s="164">
        <v>20</v>
      </c>
      <c r="C248" s="45">
        <v>1</v>
      </c>
      <c r="D248" s="45">
        <v>1</v>
      </c>
      <c r="E248" s="45">
        <v>0</v>
      </c>
      <c r="F248" s="63">
        <v>0</v>
      </c>
    </row>
    <row r="249" spans="2:7" x14ac:dyDescent="0.35">
      <c r="B249" s="164">
        <v>21</v>
      </c>
      <c r="C249" s="45">
        <v>1</v>
      </c>
      <c r="D249" s="45">
        <v>1</v>
      </c>
      <c r="E249" s="45">
        <v>0</v>
      </c>
      <c r="F249" s="63">
        <v>0</v>
      </c>
    </row>
    <row r="250" spans="2:7" x14ac:dyDescent="0.35">
      <c r="B250" s="164">
        <v>22</v>
      </c>
      <c r="C250" s="45">
        <v>1</v>
      </c>
      <c r="D250" s="45">
        <v>1</v>
      </c>
      <c r="E250" s="45">
        <v>0</v>
      </c>
      <c r="F250" s="63">
        <v>0</v>
      </c>
      <c r="G250" s="307"/>
    </row>
    <row r="251" spans="2:7" x14ac:dyDescent="0.35">
      <c r="B251" s="164">
        <v>23</v>
      </c>
      <c r="C251" s="45">
        <v>1</v>
      </c>
      <c r="D251" s="45">
        <v>1</v>
      </c>
      <c r="E251" s="45">
        <v>0</v>
      </c>
      <c r="F251" s="58">
        <v>0</v>
      </c>
      <c r="G251" s="14"/>
    </row>
    <row r="252" spans="2:7" ht="15" thickBot="1" x14ac:dyDescent="0.4">
      <c r="B252" s="60">
        <v>24</v>
      </c>
      <c r="C252" s="48">
        <v>1</v>
      </c>
      <c r="D252" s="48">
        <v>1</v>
      </c>
      <c r="E252" s="131">
        <v>0</v>
      </c>
      <c r="F252" s="130">
        <v>0</v>
      </c>
    </row>
    <row r="253" spans="2:7" s="262" customFormat="1" ht="35.25" customHeight="1" x14ac:dyDescent="0.35">
      <c r="B253" s="129"/>
      <c r="C253" s="159"/>
      <c r="D253" s="334"/>
      <c r="E253" s="335"/>
      <c r="F253" s="336"/>
    </row>
    <row r="254" spans="2:7" s="262" customFormat="1" ht="35.25" customHeight="1" x14ac:dyDescent="0.35">
      <c r="B254" s="164"/>
      <c r="C254" s="155"/>
      <c r="D254" s="149"/>
      <c r="E254" s="342"/>
      <c r="F254" s="343"/>
    </row>
    <row r="255" spans="2:7" ht="15" thickBot="1" x14ac:dyDescent="0.4">
      <c r="B255" s="60"/>
      <c r="C255" s="166"/>
      <c r="D255" s="337"/>
      <c r="E255" s="338"/>
      <c r="F255" s="345"/>
    </row>
    <row r="256" spans="2:7" s="262" customFormat="1" ht="40.5" customHeight="1" thickBot="1" x14ac:dyDescent="0.4">
      <c r="B256" s="348"/>
      <c r="C256" s="347"/>
      <c r="D256" s="337"/>
      <c r="E256" s="338"/>
      <c r="F256" s="349"/>
    </row>
    <row r="257" spans="2:6" s="262" customFormat="1" ht="40.5" customHeight="1" x14ac:dyDescent="0.35">
      <c r="B257" s="129"/>
      <c r="C257" s="159" t="s">
        <v>258</v>
      </c>
      <c r="D257" s="51"/>
      <c r="E257" s="51"/>
      <c r="F257" s="52"/>
    </row>
    <row r="258" spans="2:6" ht="15" thickBot="1" x14ac:dyDescent="0.4">
      <c r="B258" s="60"/>
      <c r="C258" s="399" t="s">
        <v>464</v>
      </c>
      <c r="D258" s="400"/>
      <c r="E258" s="401"/>
      <c r="F258" s="402"/>
    </row>
    <row r="259" spans="2:6" ht="15" thickBot="1" x14ac:dyDescent="0.4">
      <c r="B259" s="330" t="s">
        <v>152</v>
      </c>
      <c r="C259" s="397" t="s">
        <v>206</v>
      </c>
      <c r="D259" s="398"/>
      <c r="E259" s="397" t="s">
        <v>456</v>
      </c>
      <c r="F259" s="398"/>
    </row>
    <row r="260" spans="2:6" ht="15" thickBot="1" x14ac:dyDescent="0.4">
      <c r="B260" s="129"/>
      <c r="C260" s="157" t="s">
        <v>153</v>
      </c>
      <c r="D260" s="158" t="s">
        <v>154</v>
      </c>
      <c r="E260" s="157" t="s">
        <v>153</v>
      </c>
      <c r="F260" s="158" t="s">
        <v>154</v>
      </c>
    </row>
    <row r="261" spans="2:6" x14ac:dyDescent="0.35">
      <c r="B261" s="164">
        <v>1</v>
      </c>
      <c r="C261" s="155">
        <v>1</v>
      </c>
      <c r="D261" s="155">
        <v>1</v>
      </c>
      <c r="E261" s="155">
        <v>0</v>
      </c>
      <c r="F261" s="164">
        <v>0</v>
      </c>
    </row>
    <row r="262" spans="2:6" x14ac:dyDescent="0.35">
      <c r="B262" s="164">
        <v>2</v>
      </c>
      <c r="C262" s="45">
        <v>1</v>
      </c>
      <c r="D262" s="45">
        <v>1</v>
      </c>
      <c r="E262" s="45">
        <v>0</v>
      </c>
      <c r="F262" s="58">
        <v>0</v>
      </c>
    </row>
    <row r="263" spans="2:6" x14ac:dyDescent="0.35">
      <c r="B263" s="164">
        <v>3</v>
      </c>
      <c r="C263" s="45">
        <v>1</v>
      </c>
      <c r="D263" s="45">
        <v>1</v>
      </c>
      <c r="E263" s="45">
        <v>0</v>
      </c>
      <c r="F263" s="58">
        <v>0</v>
      </c>
    </row>
    <row r="264" spans="2:6" x14ac:dyDescent="0.35">
      <c r="B264" s="164">
        <v>4</v>
      </c>
      <c r="C264" s="45">
        <v>1</v>
      </c>
      <c r="D264" s="45">
        <v>1</v>
      </c>
      <c r="E264" s="53">
        <v>0</v>
      </c>
      <c r="F264" s="58">
        <v>0</v>
      </c>
    </row>
    <row r="265" spans="2:6" x14ac:dyDescent="0.35">
      <c r="B265" s="164">
        <v>5</v>
      </c>
      <c r="C265" s="45">
        <v>1</v>
      </c>
      <c r="D265" s="45">
        <v>1</v>
      </c>
      <c r="E265" s="53">
        <v>0</v>
      </c>
      <c r="F265" s="58">
        <v>0</v>
      </c>
    </row>
    <row r="266" spans="2:6" x14ac:dyDescent="0.35">
      <c r="B266" s="164">
        <v>6</v>
      </c>
      <c r="C266" s="45">
        <v>1</v>
      </c>
      <c r="D266" s="45">
        <v>1</v>
      </c>
      <c r="E266" s="53">
        <v>0</v>
      </c>
      <c r="F266" s="58">
        <v>0</v>
      </c>
    </row>
    <row r="267" spans="2:6" x14ac:dyDescent="0.35">
      <c r="B267" s="164">
        <v>7</v>
      </c>
      <c r="C267" s="45">
        <v>0</v>
      </c>
      <c r="D267" s="45">
        <v>1</v>
      </c>
      <c r="E267" s="62">
        <v>4.5199999999999996</v>
      </c>
      <c r="F267" s="58">
        <v>0</v>
      </c>
    </row>
    <row r="268" spans="2:6" x14ac:dyDescent="0.35">
      <c r="B268" s="164">
        <v>8</v>
      </c>
      <c r="C268" s="45">
        <v>0</v>
      </c>
      <c r="D268" s="45">
        <v>1</v>
      </c>
      <c r="E268" s="53">
        <v>0</v>
      </c>
      <c r="F268" s="133">
        <v>5.3049999999999997</v>
      </c>
    </row>
    <row r="269" spans="2:6" x14ac:dyDescent="0.35">
      <c r="B269" s="164">
        <v>9</v>
      </c>
      <c r="C269" s="45">
        <v>0</v>
      </c>
      <c r="D269" s="45">
        <v>1</v>
      </c>
      <c r="E269" s="53">
        <v>0</v>
      </c>
      <c r="F269" s="58">
        <v>0</v>
      </c>
    </row>
    <row r="270" spans="2:6" x14ac:dyDescent="0.35">
      <c r="B270" s="164">
        <v>10</v>
      </c>
      <c r="C270" s="45">
        <v>0</v>
      </c>
      <c r="D270" s="45">
        <v>1</v>
      </c>
      <c r="E270" s="53">
        <v>0</v>
      </c>
      <c r="F270" s="58">
        <v>0</v>
      </c>
    </row>
    <row r="271" spans="2:6" x14ac:dyDescent="0.35">
      <c r="B271" s="164">
        <v>11</v>
      </c>
      <c r="C271" s="45">
        <v>0</v>
      </c>
      <c r="D271" s="45">
        <v>1</v>
      </c>
      <c r="E271" s="53">
        <v>0</v>
      </c>
      <c r="F271" s="58">
        <v>0</v>
      </c>
    </row>
    <row r="272" spans="2:6" x14ac:dyDescent="0.35">
      <c r="B272" s="164">
        <v>12</v>
      </c>
      <c r="C272" s="45">
        <v>0</v>
      </c>
      <c r="D272" s="45">
        <v>1</v>
      </c>
      <c r="E272" s="53">
        <v>0</v>
      </c>
      <c r="F272" s="58">
        <v>0</v>
      </c>
    </row>
    <row r="273" spans="2:7" x14ac:dyDescent="0.35">
      <c r="B273" s="164">
        <v>13</v>
      </c>
      <c r="C273" s="45">
        <v>0</v>
      </c>
      <c r="D273" s="45">
        <v>1</v>
      </c>
      <c r="E273" s="53">
        <v>0</v>
      </c>
      <c r="F273" s="58">
        <v>0</v>
      </c>
    </row>
    <row r="274" spans="2:7" x14ac:dyDescent="0.35">
      <c r="B274" s="164">
        <v>14</v>
      </c>
      <c r="C274" s="45">
        <v>0</v>
      </c>
      <c r="D274" s="45">
        <v>1</v>
      </c>
      <c r="E274" s="53">
        <v>0</v>
      </c>
      <c r="F274" s="58">
        <v>0</v>
      </c>
    </row>
    <row r="275" spans="2:7" x14ac:dyDescent="0.35">
      <c r="B275" s="164">
        <v>15</v>
      </c>
      <c r="C275" s="45">
        <v>0</v>
      </c>
      <c r="D275" s="45">
        <v>1</v>
      </c>
      <c r="E275" s="53">
        <v>0</v>
      </c>
      <c r="F275" s="58">
        <v>0</v>
      </c>
    </row>
    <row r="276" spans="2:7" x14ac:dyDescent="0.35">
      <c r="B276" s="164">
        <v>16</v>
      </c>
      <c r="C276" s="45">
        <v>0</v>
      </c>
      <c r="D276" s="45">
        <v>1</v>
      </c>
      <c r="E276" s="53">
        <v>0</v>
      </c>
      <c r="F276" s="58">
        <v>0</v>
      </c>
    </row>
    <row r="277" spans="2:7" x14ac:dyDescent="0.35">
      <c r="B277" s="164">
        <v>17</v>
      </c>
      <c r="C277" s="45">
        <v>0</v>
      </c>
      <c r="D277" s="45">
        <v>1</v>
      </c>
      <c r="E277" s="62">
        <v>4.5199999999999996</v>
      </c>
      <c r="F277" s="58">
        <v>0</v>
      </c>
    </row>
    <row r="278" spans="2:7" x14ac:dyDescent="0.35">
      <c r="B278" s="164">
        <v>18</v>
      </c>
      <c r="C278" s="45">
        <v>1</v>
      </c>
      <c r="D278" s="45">
        <v>1</v>
      </c>
      <c r="E278" s="53">
        <v>0</v>
      </c>
      <c r="F278" s="58">
        <v>0</v>
      </c>
      <c r="G278" s="263"/>
    </row>
    <row r="279" spans="2:7" x14ac:dyDescent="0.35">
      <c r="B279" s="164">
        <v>19</v>
      </c>
      <c r="C279" s="45">
        <v>1</v>
      </c>
      <c r="D279" s="45">
        <v>1</v>
      </c>
      <c r="E279" s="53">
        <v>0</v>
      </c>
      <c r="F279" s="58">
        <v>5.3049999999999997</v>
      </c>
      <c r="G279" s="263"/>
    </row>
    <row r="280" spans="2:7" x14ac:dyDescent="0.35">
      <c r="B280" s="164">
        <v>20</v>
      </c>
      <c r="C280" s="45">
        <v>1</v>
      </c>
      <c r="D280" s="45">
        <v>1</v>
      </c>
      <c r="E280" s="53">
        <v>0</v>
      </c>
      <c r="F280" s="58">
        <v>0</v>
      </c>
      <c r="G280" s="263"/>
    </row>
    <row r="281" spans="2:7" x14ac:dyDescent="0.35">
      <c r="B281" s="164">
        <v>21</v>
      </c>
      <c r="C281" s="45">
        <v>1</v>
      </c>
      <c r="D281" s="45">
        <v>1</v>
      </c>
      <c r="E281" s="53">
        <v>0</v>
      </c>
      <c r="F281" s="58">
        <v>0</v>
      </c>
      <c r="G281" s="263"/>
    </row>
    <row r="282" spans="2:7" x14ac:dyDescent="0.35">
      <c r="B282" s="164">
        <v>22</v>
      </c>
      <c r="C282" s="45">
        <v>1</v>
      </c>
      <c r="D282" s="45">
        <v>1</v>
      </c>
      <c r="E282" s="53">
        <v>0</v>
      </c>
      <c r="F282" s="58">
        <v>0</v>
      </c>
      <c r="G282" s="354"/>
    </row>
    <row r="283" spans="2:7" x14ac:dyDescent="0.35">
      <c r="B283" s="164">
        <v>23</v>
      </c>
      <c r="C283" s="45">
        <v>1</v>
      </c>
      <c r="D283" s="45">
        <v>1</v>
      </c>
      <c r="E283" s="53">
        <v>0</v>
      </c>
      <c r="F283" s="58">
        <v>0</v>
      </c>
      <c r="G283" s="355"/>
    </row>
    <row r="284" spans="2:7" ht="15" thickBot="1" x14ac:dyDescent="0.4">
      <c r="B284" s="60">
        <v>24</v>
      </c>
      <c r="C284" s="48">
        <v>1</v>
      </c>
      <c r="D284" s="48">
        <v>1</v>
      </c>
      <c r="E284" s="131">
        <v>0</v>
      </c>
      <c r="F284" s="130">
        <v>0</v>
      </c>
      <c r="G284" s="263"/>
    </row>
    <row r="285" spans="2:7" s="262" customFormat="1" x14ac:dyDescent="0.35">
      <c r="B285" s="51"/>
      <c r="C285" s="268"/>
      <c r="D285" s="268"/>
      <c r="E285" s="333"/>
      <c r="F285" s="351"/>
      <c r="G285" s="263"/>
    </row>
    <row r="286" spans="2:7" s="262" customFormat="1" ht="15" thickBot="1" x14ac:dyDescent="0.4">
      <c r="B286" s="350"/>
      <c r="C286" s="268"/>
      <c r="D286" s="268"/>
      <c r="E286" s="333"/>
      <c r="F286" s="333"/>
      <c r="G286" s="276"/>
    </row>
    <row r="287" spans="2:7" x14ac:dyDescent="0.35">
      <c r="B287" s="129"/>
      <c r="C287" s="159" t="s">
        <v>259</v>
      </c>
      <c r="D287" s="51"/>
      <c r="E287" s="51"/>
      <c r="F287" s="52"/>
      <c r="G287" s="181"/>
    </row>
    <row r="288" spans="2:7" ht="15" thickBot="1" x14ac:dyDescent="0.4">
      <c r="B288" s="60"/>
      <c r="C288" s="399" t="s">
        <v>459</v>
      </c>
      <c r="D288" s="400"/>
      <c r="E288" s="401"/>
      <c r="F288" s="402"/>
      <c r="G288" s="356"/>
    </row>
    <row r="289" spans="2:7" ht="15" thickBot="1" x14ac:dyDescent="0.4">
      <c r="B289" s="330" t="s">
        <v>152</v>
      </c>
      <c r="C289" s="397" t="s">
        <v>206</v>
      </c>
      <c r="D289" s="398"/>
      <c r="E289" s="397" t="s">
        <v>456</v>
      </c>
      <c r="F289" s="398"/>
      <c r="G289" s="356"/>
    </row>
    <row r="290" spans="2:7" ht="15" thickBot="1" x14ac:dyDescent="0.4">
      <c r="B290" s="129"/>
      <c r="C290" s="157" t="s">
        <v>153</v>
      </c>
      <c r="D290" s="158" t="s">
        <v>154</v>
      </c>
      <c r="E290" s="157" t="s">
        <v>153</v>
      </c>
      <c r="F290" s="158" t="s">
        <v>154</v>
      </c>
      <c r="G290" s="356"/>
    </row>
    <row r="291" spans="2:7" x14ac:dyDescent="0.35">
      <c r="B291" s="164">
        <v>1</v>
      </c>
      <c r="C291" s="45">
        <v>0</v>
      </c>
      <c r="D291" s="45">
        <v>0</v>
      </c>
      <c r="E291" s="45">
        <v>0</v>
      </c>
      <c r="F291" s="58">
        <v>0</v>
      </c>
      <c r="G291" s="356"/>
    </row>
    <row r="292" spans="2:7" x14ac:dyDescent="0.35">
      <c r="B292" s="164">
        <v>2</v>
      </c>
      <c r="C292" s="45">
        <v>0</v>
      </c>
      <c r="D292" s="45">
        <v>0</v>
      </c>
      <c r="E292" s="45">
        <v>0</v>
      </c>
      <c r="F292" s="58">
        <v>0</v>
      </c>
      <c r="G292" s="356"/>
    </row>
    <row r="293" spans="2:7" x14ac:dyDescent="0.35">
      <c r="B293" s="164">
        <v>3</v>
      </c>
      <c r="C293" s="45">
        <v>0</v>
      </c>
      <c r="D293" s="45">
        <v>0</v>
      </c>
      <c r="E293" s="45">
        <v>0</v>
      </c>
      <c r="F293" s="58">
        <v>0</v>
      </c>
      <c r="G293" s="356"/>
    </row>
    <row r="294" spans="2:7" x14ac:dyDescent="0.35">
      <c r="B294" s="164">
        <v>4</v>
      </c>
      <c r="C294" s="45">
        <v>0</v>
      </c>
      <c r="D294" s="45">
        <v>0</v>
      </c>
      <c r="E294" s="45">
        <v>0</v>
      </c>
      <c r="F294" s="58">
        <v>0</v>
      </c>
      <c r="G294" s="356"/>
    </row>
    <row r="295" spans="2:7" x14ac:dyDescent="0.35">
      <c r="B295" s="164">
        <v>5</v>
      </c>
      <c r="C295" s="45">
        <v>0</v>
      </c>
      <c r="D295" s="45">
        <v>0</v>
      </c>
      <c r="E295" s="45">
        <v>0</v>
      </c>
      <c r="F295" s="58">
        <v>0</v>
      </c>
      <c r="G295" s="356"/>
    </row>
    <row r="296" spans="2:7" x14ac:dyDescent="0.35">
      <c r="B296" s="164">
        <v>6</v>
      </c>
      <c r="C296" s="45">
        <v>0</v>
      </c>
      <c r="D296" s="45">
        <v>0</v>
      </c>
      <c r="E296" s="54">
        <v>0</v>
      </c>
      <c r="F296" s="58">
        <v>0</v>
      </c>
      <c r="G296" s="356"/>
    </row>
    <row r="297" spans="2:7" x14ac:dyDescent="0.35">
      <c r="B297" s="164">
        <v>7</v>
      </c>
      <c r="C297" s="45">
        <v>0</v>
      </c>
      <c r="D297" s="45">
        <v>0</v>
      </c>
      <c r="E297" s="45">
        <v>12</v>
      </c>
      <c r="F297" s="58">
        <v>0</v>
      </c>
      <c r="G297" s="356"/>
    </row>
    <row r="298" spans="2:7" x14ac:dyDescent="0.35">
      <c r="B298" s="164">
        <v>8</v>
      </c>
      <c r="C298" s="45">
        <v>1</v>
      </c>
      <c r="D298" s="45">
        <v>0</v>
      </c>
      <c r="E298" s="45">
        <v>0</v>
      </c>
      <c r="F298" s="58">
        <v>0</v>
      </c>
      <c r="G298" s="356"/>
    </row>
    <row r="299" spans="2:7" x14ac:dyDescent="0.35">
      <c r="B299" s="164">
        <v>9</v>
      </c>
      <c r="C299" s="45">
        <v>0</v>
      </c>
      <c r="D299" s="45">
        <v>0</v>
      </c>
      <c r="E299" s="155">
        <v>0</v>
      </c>
      <c r="F299" s="58">
        <v>0</v>
      </c>
      <c r="G299" s="356"/>
    </row>
    <row r="300" spans="2:7" x14ac:dyDescent="0.35">
      <c r="B300" s="164">
        <v>10</v>
      </c>
      <c r="C300" s="45">
        <v>0</v>
      </c>
      <c r="D300" s="45">
        <v>0</v>
      </c>
      <c r="E300" s="155">
        <v>0</v>
      </c>
      <c r="F300" s="58">
        <v>0</v>
      </c>
      <c r="G300" s="356"/>
    </row>
    <row r="301" spans="2:7" x14ac:dyDescent="0.35">
      <c r="B301" s="164">
        <v>11</v>
      </c>
      <c r="C301" s="155">
        <v>0</v>
      </c>
      <c r="D301" s="45">
        <v>0</v>
      </c>
      <c r="E301" s="155">
        <v>0</v>
      </c>
      <c r="F301" s="58">
        <v>0</v>
      </c>
      <c r="G301" s="356"/>
    </row>
    <row r="302" spans="2:7" x14ac:dyDescent="0.35">
      <c r="B302" s="164">
        <v>12</v>
      </c>
      <c r="C302" s="155">
        <v>0</v>
      </c>
      <c r="D302" s="45">
        <v>0</v>
      </c>
      <c r="E302" s="155">
        <v>0</v>
      </c>
      <c r="F302" s="58">
        <v>0</v>
      </c>
      <c r="G302" s="356"/>
    </row>
    <row r="303" spans="2:7" x14ac:dyDescent="0.35">
      <c r="B303" s="164">
        <v>13</v>
      </c>
      <c r="C303" s="155">
        <v>0</v>
      </c>
      <c r="D303" s="45">
        <v>0</v>
      </c>
      <c r="E303" s="155">
        <v>0</v>
      </c>
      <c r="F303" s="58">
        <v>0</v>
      </c>
      <c r="G303" s="356"/>
    </row>
    <row r="304" spans="2:7" x14ac:dyDescent="0.35">
      <c r="B304" s="164">
        <v>14</v>
      </c>
      <c r="C304" s="155">
        <v>0</v>
      </c>
      <c r="D304" s="45">
        <v>0</v>
      </c>
      <c r="E304" s="155">
        <v>0</v>
      </c>
      <c r="F304" s="58">
        <v>0</v>
      </c>
      <c r="G304" s="356"/>
    </row>
    <row r="305" spans="2:7" x14ac:dyDescent="0.35">
      <c r="B305" s="164">
        <v>15</v>
      </c>
      <c r="C305" s="155">
        <v>0</v>
      </c>
      <c r="D305" s="45">
        <v>0</v>
      </c>
      <c r="E305" s="155">
        <v>0</v>
      </c>
      <c r="F305" s="58">
        <v>0</v>
      </c>
      <c r="G305" s="356"/>
    </row>
    <row r="306" spans="2:7" x14ac:dyDescent="0.35">
      <c r="B306" s="164">
        <v>16</v>
      </c>
      <c r="C306" s="155">
        <v>0</v>
      </c>
      <c r="D306" s="45">
        <v>0</v>
      </c>
      <c r="E306" s="155">
        <v>0</v>
      </c>
      <c r="F306" s="58">
        <v>0</v>
      </c>
      <c r="G306" s="356"/>
    </row>
    <row r="307" spans="2:7" x14ac:dyDescent="0.35">
      <c r="B307" s="164">
        <v>17</v>
      </c>
      <c r="C307" s="155">
        <v>0</v>
      </c>
      <c r="D307" s="45">
        <v>0</v>
      </c>
      <c r="E307" s="155">
        <v>0</v>
      </c>
      <c r="F307" s="58">
        <v>0</v>
      </c>
      <c r="G307" s="356"/>
    </row>
    <row r="308" spans="2:7" x14ac:dyDescent="0.35">
      <c r="B308" s="164">
        <v>18</v>
      </c>
      <c r="C308" s="155">
        <v>0</v>
      </c>
      <c r="D308" s="45">
        <v>0</v>
      </c>
      <c r="E308" s="155">
        <v>0</v>
      </c>
      <c r="F308" s="58">
        <v>0</v>
      </c>
      <c r="G308" s="356"/>
    </row>
    <row r="309" spans="2:7" x14ac:dyDescent="0.35">
      <c r="B309" s="164">
        <v>19</v>
      </c>
      <c r="C309" s="45">
        <v>0</v>
      </c>
      <c r="D309" s="45">
        <v>0</v>
      </c>
      <c r="E309" s="155">
        <v>0</v>
      </c>
      <c r="F309" s="58">
        <v>0</v>
      </c>
      <c r="G309" s="356"/>
    </row>
    <row r="310" spans="2:7" x14ac:dyDescent="0.35">
      <c r="B310" s="164">
        <v>20</v>
      </c>
      <c r="C310" s="45">
        <v>0</v>
      </c>
      <c r="D310" s="45">
        <v>0</v>
      </c>
      <c r="E310" s="155">
        <v>0</v>
      </c>
      <c r="F310" s="58">
        <v>0</v>
      </c>
      <c r="G310" s="356"/>
    </row>
    <row r="311" spans="2:7" x14ac:dyDescent="0.35">
      <c r="B311" s="164">
        <v>21</v>
      </c>
      <c r="C311" s="45">
        <v>0</v>
      </c>
      <c r="D311" s="45">
        <v>0</v>
      </c>
      <c r="E311" s="155">
        <v>0</v>
      </c>
      <c r="F311" s="58">
        <v>0</v>
      </c>
      <c r="G311" s="356"/>
    </row>
    <row r="312" spans="2:7" x14ac:dyDescent="0.35">
      <c r="B312" s="164">
        <v>22</v>
      </c>
      <c r="C312" s="45">
        <v>0</v>
      </c>
      <c r="D312" s="45">
        <v>0</v>
      </c>
      <c r="E312" s="45">
        <v>0</v>
      </c>
      <c r="F312" s="58">
        <v>0</v>
      </c>
      <c r="G312" s="356"/>
    </row>
    <row r="313" spans="2:7" x14ac:dyDescent="0.35">
      <c r="B313" s="164">
        <v>23</v>
      </c>
      <c r="C313" s="45">
        <v>0</v>
      </c>
      <c r="D313" s="45">
        <v>0</v>
      </c>
      <c r="E313" s="54">
        <v>0</v>
      </c>
      <c r="F313" s="58">
        <v>0</v>
      </c>
      <c r="G313" s="356"/>
    </row>
    <row r="314" spans="2:7" ht="15" thickBot="1" x14ac:dyDescent="0.4">
      <c r="B314" s="60">
        <v>24</v>
      </c>
      <c r="C314" s="48">
        <v>0</v>
      </c>
      <c r="D314" s="48">
        <v>0</v>
      </c>
      <c r="E314" s="131">
        <v>0</v>
      </c>
      <c r="F314" s="130">
        <v>0</v>
      </c>
      <c r="G314" s="356"/>
    </row>
    <row r="315" spans="2:7" s="262" customFormat="1" ht="66" customHeight="1" thickBot="1" x14ac:dyDescent="0.4">
      <c r="B315" s="157"/>
      <c r="C315" s="348"/>
      <c r="D315" s="348"/>
      <c r="E315" s="395" t="s">
        <v>460</v>
      </c>
      <c r="F315" s="396"/>
      <c r="G315" s="356"/>
    </row>
    <row r="316" spans="2:7" s="262" customFormat="1" ht="61.5" customHeight="1" thickBot="1" x14ac:dyDescent="0.4">
      <c r="B316" s="268"/>
      <c r="C316" s="350"/>
      <c r="D316" s="268"/>
      <c r="E316" s="352"/>
      <c r="F316" s="353"/>
      <c r="G316" s="356"/>
    </row>
    <row r="317" spans="2:7" x14ac:dyDescent="0.35">
      <c r="B317" s="129"/>
      <c r="C317" s="159" t="s">
        <v>258</v>
      </c>
      <c r="D317" s="51"/>
      <c r="E317" s="51"/>
      <c r="F317" s="52"/>
      <c r="G317" s="263"/>
    </row>
    <row r="318" spans="2:7" ht="15" thickBot="1" x14ac:dyDescent="0.4">
      <c r="B318" s="60"/>
      <c r="C318" s="399" t="s">
        <v>464</v>
      </c>
      <c r="D318" s="400"/>
      <c r="E318" s="401"/>
      <c r="F318" s="402"/>
      <c r="G318" s="181"/>
    </row>
    <row r="319" spans="2:7" ht="15" thickBot="1" x14ac:dyDescent="0.4">
      <c r="B319" s="330" t="s">
        <v>152</v>
      </c>
      <c r="C319" s="397" t="s">
        <v>206</v>
      </c>
      <c r="D319" s="398"/>
      <c r="E319" s="397" t="s">
        <v>456</v>
      </c>
      <c r="F319" s="398"/>
      <c r="G319" s="356"/>
    </row>
    <row r="320" spans="2:7" ht="15" thickBot="1" x14ac:dyDescent="0.4">
      <c r="B320" s="129"/>
      <c r="C320" s="157" t="s">
        <v>153</v>
      </c>
      <c r="D320" s="158" t="s">
        <v>154</v>
      </c>
      <c r="E320" s="157" t="s">
        <v>153</v>
      </c>
      <c r="F320" s="158" t="s">
        <v>154</v>
      </c>
      <c r="G320" s="356"/>
    </row>
    <row r="321" spans="2:7" x14ac:dyDescent="0.35">
      <c r="B321" s="164">
        <v>1</v>
      </c>
      <c r="C321" s="50">
        <v>0</v>
      </c>
      <c r="D321" s="129">
        <v>0</v>
      </c>
      <c r="E321" s="45">
        <v>0</v>
      </c>
      <c r="F321" s="58">
        <v>0</v>
      </c>
      <c r="G321" s="356"/>
    </row>
    <row r="322" spans="2:7" x14ac:dyDescent="0.35">
      <c r="B322" s="164">
        <v>2</v>
      </c>
      <c r="C322" s="45">
        <v>0</v>
      </c>
      <c r="D322" s="58">
        <v>0</v>
      </c>
      <c r="E322" s="45">
        <v>0</v>
      </c>
      <c r="F322" s="58">
        <v>0</v>
      </c>
      <c r="G322" s="356"/>
    </row>
    <row r="323" spans="2:7" x14ac:dyDescent="0.35">
      <c r="B323" s="164">
        <v>3</v>
      </c>
      <c r="C323" s="45">
        <v>0</v>
      </c>
      <c r="D323" s="58">
        <v>0</v>
      </c>
      <c r="E323" s="45">
        <v>0</v>
      </c>
      <c r="F323" s="58">
        <v>0</v>
      </c>
      <c r="G323" s="356"/>
    </row>
    <row r="324" spans="2:7" x14ac:dyDescent="0.35">
      <c r="B324" s="164">
        <v>4</v>
      </c>
      <c r="C324" s="45">
        <v>0</v>
      </c>
      <c r="D324" s="58">
        <v>0</v>
      </c>
      <c r="E324" s="45">
        <v>0</v>
      </c>
      <c r="F324" s="58">
        <v>0</v>
      </c>
      <c r="G324" s="356"/>
    </row>
    <row r="325" spans="2:7" x14ac:dyDescent="0.35">
      <c r="B325" s="164">
        <v>5</v>
      </c>
      <c r="C325" s="45">
        <v>0</v>
      </c>
      <c r="D325" s="58">
        <v>0</v>
      </c>
      <c r="E325" s="45">
        <v>0</v>
      </c>
      <c r="F325" s="58">
        <v>0</v>
      </c>
      <c r="G325" s="356"/>
    </row>
    <row r="326" spans="2:7" x14ac:dyDescent="0.35">
      <c r="B326" s="164">
        <v>6</v>
      </c>
      <c r="C326" s="45">
        <v>0</v>
      </c>
      <c r="D326" s="58">
        <v>0</v>
      </c>
      <c r="E326" s="57">
        <v>4</v>
      </c>
      <c r="F326" s="58">
        <v>0</v>
      </c>
      <c r="G326" s="356"/>
    </row>
    <row r="327" spans="2:7" x14ac:dyDescent="0.35">
      <c r="B327" s="164">
        <v>7</v>
      </c>
      <c r="C327" s="45">
        <v>1</v>
      </c>
      <c r="D327" s="58">
        <v>0</v>
      </c>
      <c r="E327" s="45">
        <v>0</v>
      </c>
      <c r="F327" s="58">
        <v>0</v>
      </c>
      <c r="G327" s="356"/>
    </row>
    <row r="328" spans="2:7" x14ac:dyDescent="0.35">
      <c r="B328" s="164">
        <v>8</v>
      </c>
      <c r="C328" s="45">
        <v>1</v>
      </c>
      <c r="D328" s="58">
        <v>0</v>
      </c>
      <c r="E328" s="45">
        <v>0</v>
      </c>
      <c r="F328" s="58">
        <v>0</v>
      </c>
      <c r="G328" s="356"/>
    </row>
    <row r="329" spans="2:7" x14ac:dyDescent="0.35">
      <c r="B329" s="164">
        <v>9</v>
      </c>
      <c r="C329" s="45">
        <v>1</v>
      </c>
      <c r="D329" s="58">
        <v>0</v>
      </c>
      <c r="E329" s="45">
        <v>0</v>
      </c>
      <c r="F329" s="58">
        <v>0</v>
      </c>
      <c r="G329" s="356"/>
    </row>
    <row r="330" spans="2:7" x14ac:dyDescent="0.35">
      <c r="B330" s="164">
        <v>10</v>
      </c>
      <c r="C330" s="45">
        <v>1</v>
      </c>
      <c r="D330" s="58">
        <v>0</v>
      </c>
      <c r="E330" s="45">
        <v>0</v>
      </c>
      <c r="F330" s="58">
        <v>0</v>
      </c>
      <c r="G330" s="356"/>
    </row>
    <row r="331" spans="2:7" x14ac:dyDescent="0.35">
      <c r="B331" s="164">
        <v>11</v>
      </c>
      <c r="C331" s="45">
        <v>1</v>
      </c>
      <c r="D331" s="58">
        <v>0</v>
      </c>
      <c r="E331" s="45">
        <v>0</v>
      </c>
      <c r="F331" s="58">
        <v>0</v>
      </c>
      <c r="G331" s="356"/>
    </row>
    <row r="332" spans="2:7" x14ac:dyDescent="0.35">
      <c r="B332" s="164">
        <v>12</v>
      </c>
      <c r="C332" s="45">
        <v>1</v>
      </c>
      <c r="D332" s="58">
        <v>0</v>
      </c>
      <c r="E332" s="45">
        <v>0</v>
      </c>
      <c r="F332" s="58">
        <v>0</v>
      </c>
      <c r="G332" s="356"/>
    </row>
    <row r="333" spans="2:7" x14ac:dyDescent="0.35">
      <c r="B333" s="164">
        <v>13</v>
      </c>
      <c r="C333" s="45">
        <v>1</v>
      </c>
      <c r="D333" s="58">
        <v>0</v>
      </c>
      <c r="E333" s="45">
        <v>0</v>
      </c>
      <c r="F333" s="58">
        <v>0</v>
      </c>
      <c r="G333" s="356"/>
    </row>
    <row r="334" spans="2:7" x14ac:dyDescent="0.35">
      <c r="B334" s="164">
        <v>14</v>
      </c>
      <c r="C334" s="45">
        <v>1</v>
      </c>
      <c r="D334" s="58">
        <v>0</v>
      </c>
      <c r="E334" s="45">
        <v>0</v>
      </c>
      <c r="F334" s="58">
        <v>0</v>
      </c>
      <c r="G334" s="356"/>
    </row>
    <row r="335" spans="2:7" x14ac:dyDescent="0.35">
      <c r="B335" s="164">
        <v>15</v>
      </c>
      <c r="C335" s="45">
        <v>1</v>
      </c>
      <c r="D335" s="58">
        <v>0</v>
      </c>
      <c r="E335" s="45">
        <v>0</v>
      </c>
      <c r="F335" s="58">
        <v>0</v>
      </c>
      <c r="G335" s="356"/>
    </row>
    <row r="336" spans="2:7" x14ac:dyDescent="0.35">
      <c r="B336" s="164">
        <v>16</v>
      </c>
      <c r="C336" s="45">
        <v>1</v>
      </c>
      <c r="D336" s="58">
        <v>0</v>
      </c>
      <c r="E336" s="45">
        <v>0</v>
      </c>
      <c r="F336" s="58">
        <v>0</v>
      </c>
      <c r="G336" s="356"/>
    </row>
    <row r="337" spans="2:7" x14ac:dyDescent="0.35">
      <c r="B337" s="164">
        <v>17</v>
      </c>
      <c r="C337" s="45">
        <v>1</v>
      </c>
      <c r="D337" s="58">
        <v>0</v>
      </c>
      <c r="E337" s="45">
        <v>0</v>
      </c>
      <c r="F337" s="58">
        <v>0</v>
      </c>
      <c r="G337" s="356"/>
    </row>
    <row r="338" spans="2:7" x14ac:dyDescent="0.35">
      <c r="B338" s="164">
        <v>18</v>
      </c>
      <c r="C338" s="45">
        <v>0</v>
      </c>
      <c r="D338" s="58">
        <v>0</v>
      </c>
      <c r="E338" s="45">
        <v>0</v>
      </c>
      <c r="F338" s="58">
        <v>0</v>
      </c>
      <c r="G338" s="356"/>
    </row>
    <row r="339" spans="2:7" x14ac:dyDescent="0.35">
      <c r="B339" s="164">
        <v>19</v>
      </c>
      <c r="C339" s="45">
        <v>0</v>
      </c>
      <c r="D339" s="58">
        <v>0</v>
      </c>
      <c r="E339" s="45">
        <v>0</v>
      </c>
      <c r="F339" s="58">
        <v>0</v>
      </c>
      <c r="G339" s="356"/>
    </row>
    <row r="340" spans="2:7" x14ac:dyDescent="0.35">
      <c r="B340" s="164">
        <v>20</v>
      </c>
      <c r="C340" s="45">
        <v>0</v>
      </c>
      <c r="D340" s="58">
        <v>0</v>
      </c>
      <c r="E340" s="45">
        <v>0</v>
      </c>
      <c r="F340" s="58">
        <v>0</v>
      </c>
      <c r="G340" s="356"/>
    </row>
    <row r="341" spans="2:7" x14ac:dyDescent="0.35">
      <c r="B341" s="164">
        <v>21</v>
      </c>
      <c r="C341" s="45">
        <v>0</v>
      </c>
      <c r="D341" s="58">
        <v>0</v>
      </c>
      <c r="E341" s="45">
        <v>0</v>
      </c>
      <c r="F341" s="58">
        <v>0</v>
      </c>
      <c r="G341" s="356"/>
    </row>
    <row r="342" spans="2:7" x14ac:dyDescent="0.35">
      <c r="B342" s="164">
        <v>22</v>
      </c>
      <c r="C342" s="45">
        <v>0</v>
      </c>
      <c r="D342" s="58">
        <v>0</v>
      </c>
      <c r="E342" s="45">
        <v>0</v>
      </c>
      <c r="F342" s="58">
        <v>0</v>
      </c>
      <c r="G342" s="356"/>
    </row>
    <row r="343" spans="2:7" x14ac:dyDescent="0.35">
      <c r="B343" s="164">
        <v>23</v>
      </c>
      <c r="C343" s="45">
        <v>0</v>
      </c>
      <c r="D343" s="58">
        <v>0</v>
      </c>
      <c r="E343" s="45">
        <v>0</v>
      </c>
      <c r="F343" s="58">
        <v>0</v>
      </c>
      <c r="G343" s="356"/>
    </row>
    <row r="344" spans="2:7" ht="15" thickBot="1" x14ac:dyDescent="0.4">
      <c r="B344" s="60">
        <v>24</v>
      </c>
      <c r="C344" s="48">
        <v>0</v>
      </c>
      <c r="D344" s="60">
        <v>0</v>
      </c>
      <c r="E344" s="131">
        <v>0</v>
      </c>
      <c r="F344" s="130">
        <v>0</v>
      </c>
      <c r="G344" s="356"/>
    </row>
    <row r="345" spans="2:7" s="262" customFormat="1" ht="44.25" customHeight="1" thickBot="1" x14ac:dyDescent="0.4"/>
    <row r="346" spans="2:7" x14ac:dyDescent="0.35">
      <c r="B346" s="129"/>
      <c r="C346" s="159" t="s">
        <v>463</v>
      </c>
      <c r="D346" s="51"/>
      <c r="E346" s="51"/>
      <c r="F346" s="52"/>
    </row>
    <row r="347" spans="2:7" ht="15" thickBot="1" x14ac:dyDescent="0.4">
      <c r="B347" s="60"/>
      <c r="C347" s="399" t="s">
        <v>462</v>
      </c>
      <c r="D347" s="400"/>
      <c r="E347" s="401"/>
      <c r="F347" s="402"/>
    </row>
    <row r="348" spans="2:7" ht="15" thickBot="1" x14ac:dyDescent="0.4">
      <c r="B348" s="330" t="s">
        <v>152</v>
      </c>
      <c r="C348" s="397" t="s">
        <v>206</v>
      </c>
      <c r="D348" s="398"/>
      <c r="E348" s="397" t="s">
        <v>456</v>
      </c>
      <c r="F348" s="398"/>
    </row>
    <row r="349" spans="2:7" ht="15" thickBot="1" x14ac:dyDescent="0.4">
      <c r="B349" s="129"/>
      <c r="C349" s="157" t="s">
        <v>159</v>
      </c>
      <c r="D349" s="158"/>
      <c r="E349" s="157" t="s">
        <v>159</v>
      </c>
      <c r="F349" s="158"/>
    </row>
    <row r="350" spans="2:7" x14ac:dyDescent="0.35">
      <c r="B350" s="164">
        <v>1</v>
      </c>
      <c r="C350" s="159">
        <v>1</v>
      </c>
      <c r="D350" s="129">
        <v>1</v>
      </c>
      <c r="E350" s="155">
        <v>0</v>
      </c>
      <c r="F350" s="164">
        <v>0</v>
      </c>
    </row>
    <row r="351" spans="2:7" x14ac:dyDescent="0.35">
      <c r="B351" s="164">
        <v>2</v>
      </c>
      <c r="C351" s="155">
        <v>1</v>
      </c>
      <c r="D351" s="164">
        <v>1</v>
      </c>
      <c r="E351" s="155">
        <v>0</v>
      </c>
      <c r="F351" s="164">
        <v>0</v>
      </c>
    </row>
    <row r="352" spans="2:7" x14ac:dyDescent="0.35">
      <c r="B352" s="164">
        <v>3</v>
      </c>
      <c r="C352" s="155">
        <v>1</v>
      </c>
      <c r="D352" s="164">
        <v>1</v>
      </c>
      <c r="E352" s="155">
        <v>0</v>
      </c>
      <c r="F352" s="164">
        <v>0</v>
      </c>
    </row>
    <row r="353" spans="2:6" x14ac:dyDescent="0.35">
      <c r="B353" s="164">
        <v>4</v>
      </c>
      <c r="C353" s="155">
        <v>1</v>
      </c>
      <c r="D353" s="164">
        <v>1</v>
      </c>
      <c r="E353" s="155">
        <v>0</v>
      </c>
      <c r="F353" s="164">
        <v>0</v>
      </c>
    </row>
    <row r="354" spans="2:6" x14ac:dyDescent="0.35">
      <c r="B354" s="164">
        <v>5</v>
      </c>
      <c r="C354" s="155">
        <v>1</v>
      </c>
      <c r="D354" s="164">
        <v>1</v>
      </c>
      <c r="E354" s="155">
        <v>0</v>
      </c>
      <c r="F354" s="164">
        <v>0</v>
      </c>
    </row>
    <row r="355" spans="2:6" x14ac:dyDescent="0.35">
      <c r="B355" s="164">
        <v>6</v>
      </c>
      <c r="C355" s="155">
        <v>1</v>
      </c>
      <c r="D355" s="164">
        <v>1</v>
      </c>
      <c r="E355" s="57">
        <v>3.4662500000000001</v>
      </c>
      <c r="F355" s="164">
        <v>3.4662500000000001</v>
      </c>
    </row>
    <row r="356" spans="2:6" x14ac:dyDescent="0.35">
      <c r="B356" s="164">
        <v>7</v>
      </c>
      <c r="C356" s="155">
        <v>1</v>
      </c>
      <c r="D356" s="164">
        <v>1</v>
      </c>
      <c r="E356" s="155">
        <v>0</v>
      </c>
      <c r="F356" s="164">
        <v>0</v>
      </c>
    </row>
    <row r="357" spans="2:6" x14ac:dyDescent="0.35">
      <c r="B357" s="164">
        <v>8</v>
      </c>
      <c r="C357" s="155">
        <v>1</v>
      </c>
      <c r="D357" s="164">
        <v>1</v>
      </c>
      <c r="E357" s="155">
        <v>3.4662500000000001</v>
      </c>
      <c r="F357" s="164">
        <v>3.4662500000000001</v>
      </c>
    </row>
    <row r="358" spans="2:6" x14ac:dyDescent="0.35">
      <c r="B358" s="164">
        <v>9</v>
      </c>
      <c r="C358" s="155">
        <v>1</v>
      </c>
      <c r="D358" s="164">
        <v>1</v>
      </c>
      <c r="E358" s="155"/>
      <c r="F358" s="164"/>
    </row>
    <row r="359" spans="2:6" x14ac:dyDescent="0.35">
      <c r="B359" s="164">
        <v>10</v>
      </c>
      <c r="C359" s="155">
        <v>1</v>
      </c>
      <c r="D359" s="164">
        <v>1</v>
      </c>
      <c r="E359" s="155">
        <v>3.4662500000000001</v>
      </c>
      <c r="F359" s="164">
        <v>3.4662500000000001</v>
      </c>
    </row>
    <row r="360" spans="2:6" x14ac:dyDescent="0.35">
      <c r="B360" s="164">
        <v>11</v>
      </c>
      <c r="C360" s="155">
        <v>1</v>
      </c>
      <c r="D360" s="164">
        <v>1</v>
      </c>
      <c r="E360" s="155">
        <v>0</v>
      </c>
      <c r="F360" s="164">
        <v>0</v>
      </c>
    </row>
    <row r="361" spans="2:6" x14ac:dyDescent="0.35">
      <c r="B361" s="164">
        <v>12</v>
      </c>
      <c r="C361" s="155">
        <v>1</v>
      </c>
      <c r="D361" s="164">
        <v>1</v>
      </c>
      <c r="E361" s="155">
        <v>3.4662500000000001</v>
      </c>
      <c r="F361" s="164">
        <v>3.4662500000000001</v>
      </c>
    </row>
    <row r="362" spans="2:6" x14ac:dyDescent="0.35">
      <c r="B362" s="164">
        <v>13</v>
      </c>
      <c r="C362" s="155">
        <v>1</v>
      </c>
      <c r="D362" s="164">
        <v>1</v>
      </c>
      <c r="E362" s="155">
        <v>0</v>
      </c>
      <c r="F362" s="164">
        <v>0</v>
      </c>
    </row>
    <row r="363" spans="2:6" x14ac:dyDescent="0.35">
      <c r="B363" s="164">
        <v>14</v>
      </c>
      <c r="C363" s="155">
        <v>1</v>
      </c>
      <c r="D363" s="164">
        <v>1</v>
      </c>
      <c r="E363" s="155">
        <v>3.4662500000000001</v>
      </c>
      <c r="F363" s="164">
        <v>3.4662500000000001</v>
      </c>
    </row>
    <row r="364" spans="2:6" x14ac:dyDescent="0.35">
      <c r="B364" s="164">
        <v>15</v>
      </c>
      <c r="C364" s="155">
        <v>1</v>
      </c>
      <c r="D364" s="164">
        <v>1</v>
      </c>
      <c r="E364" s="155">
        <v>0</v>
      </c>
      <c r="F364" s="164">
        <v>0</v>
      </c>
    </row>
    <row r="365" spans="2:6" x14ac:dyDescent="0.35">
      <c r="B365" s="164">
        <v>16</v>
      </c>
      <c r="C365" s="155">
        <v>1</v>
      </c>
      <c r="D365" s="164">
        <v>1</v>
      </c>
      <c r="E365" s="155">
        <v>3.4662500000000001</v>
      </c>
      <c r="F365" s="164">
        <v>3.4662500000000001</v>
      </c>
    </row>
    <row r="366" spans="2:6" x14ac:dyDescent="0.35">
      <c r="B366" s="164">
        <v>17</v>
      </c>
      <c r="C366" s="155">
        <v>1</v>
      </c>
      <c r="D366" s="164">
        <v>1</v>
      </c>
      <c r="E366" s="155"/>
      <c r="F366" s="164"/>
    </row>
    <row r="367" spans="2:6" x14ac:dyDescent="0.35">
      <c r="B367" s="164">
        <v>18</v>
      </c>
      <c r="C367" s="155">
        <v>1</v>
      </c>
      <c r="D367" s="164">
        <v>1</v>
      </c>
      <c r="E367" s="155">
        <v>3.4662500000000001</v>
      </c>
      <c r="F367" s="164">
        <v>3.4662500000000001</v>
      </c>
    </row>
    <row r="368" spans="2:6" x14ac:dyDescent="0.35">
      <c r="B368" s="164">
        <v>19</v>
      </c>
      <c r="C368" s="155">
        <v>1</v>
      </c>
      <c r="D368" s="164">
        <v>1</v>
      </c>
      <c r="E368" s="155">
        <v>0</v>
      </c>
      <c r="F368" s="164">
        <v>0</v>
      </c>
    </row>
    <row r="369" spans="1:8" x14ac:dyDescent="0.35">
      <c r="B369" s="164">
        <v>20</v>
      </c>
      <c r="C369" s="155">
        <v>1</v>
      </c>
      <c r="D369" s="164">
        <v>1</v>
      </c>
      <c r="E369" s="155">
        <v>3.4662500000000001</v>
      </c>
      <c r="F369" s="164">
        <v>3.4662500000000001</v>
      </c>
    </row>
    <row r="370" spans="1:8" x14ac:dyDescent="0.35">
      <c r="B370" s="164">
        <v>21</v>
      </c>
      <c r="C370" s="155">
        <v>1</v>
      </c>
      <c r="D370" s="164">
        <v>1</v>
      </c>
      <c r="E370" s="155">
        <v>0</v>
      </c>
      <c r="F370" s="164">
        <v>0</v>
      </c>
    </row>
    <row r="371" spans="1:8" x14ac:dyDescent="0.35">
      <c r="B371" s="164">
        <v>22</v>
      </c>
      <c r="C371" s="155">
        <v>1</v>
      </c>
      <c r="D371" s="164">
        <v>1</v>
      </c>
      <c r="E371" s="155">
        <v>3.4662500000000001</v>
      </c>
      <c r="F371" s="164">
        <v>3.4662500000000001</v>
      </c>
    </row>
    <row r="372" spans="1:8" x14ac:dyDescent="0.35">
      <c r="B372" s="164">
        <v>23</v>
      </c>
      <c r="C372" s="155">
        <v>1</v>
      </c>
      <c r="D372" s="164">
        <v>1</v>
      </c>
      <c r="E372" s="155">
        <v>0</v>
      </c>
      <c r="F372" s="164">
        <v>0</v>
      </c>
    </row>
    <row r="373" spans="1:8" ht="15" thickBot="1" x14ac:dyDescent="0.4">
      <c r="B373" s="60">
        <v>24</v>
      </c>
      <c r="C373" s="156">
        <v>1</v>
      </c>
      <c r="D373" s="60">
        <v>1</v>
      </c>
      <c r="E373" s="131">
        <v>3.4662500000000001</v>
      </c>
      <c r="F373" s="130">
        <v>3.4662500000000001</v>
      </c>
    </row>
    <row r="374" spans="1:8" x14ac:dyDescent="0.35">
      <c r="B374" s="129"/>
      <c r="C374" s="159"/>
      <c r="D374" s="357"/>
      <c r="E374" s="358">
        <v>55.46</v>
      </c>
      <c r="F374" s="359" t="s">
        <v>161</v>
      </c>
    </row>
    <row r="375" spans="1:8" ht="15" thickBot="1" x14ac:dyDescent="0.4">
      <c r="B375" s="60"/>
      <c r="C375" s="166"/>
      <c r="D375" s="360"/>
      <c r="E375" s="361"/>
      <c r="F375" s="362"/>
    </row>
    <row r="376" spans="1:8" x14ac:dyDescent="0.35">
      <c r="B376" s="154"/>
      <c r="C376" s="154"/>
      <c r="D376" s="154"/>
      <c r="E376" s="154"/>
      <c r="F376" s="154"/>
      <c r="G376" s="154"/>
      <c r="H376" s="154"/>
    </row>
    <row r="377" spans="1:8" s="162" customFormat="1" x14ac:dyDescent="0.35">
      <c r="A377" s="263"/>
    </row>
  </sheetData>
  <mergeCells count="50">
    <mergeCell ref="C6:D6"/>
    <mergeCell ref="E6:F6"/>
    <mergeCell ref="C7:D7"/>
    <mergeCell ref="E7:F7"/>
    <mergeCell ref="C35:D35"/>
    <mergeCell ref="E35:F35"/>
    <mergeCell ref="C36:D36"/>
    <mergeCell ref="E36:F36"/>
    <mergeCell ref="C66:D66"/>
    <mergeCell ref="E66:F66"/>
    <mergeCell ref="C67:D67"/>
    <mergeCell ref="E67:F67"/>
    <mergeCell ref="C63:F63"/>
    <mergeCell ref="C129:D129"/>
    <mergeCell ref="E129:F129"/>
    <mergeCell ref="C130:D130"/>
    <mergeCell ref="E130:F130"/>
    <mergeCell ref="C97:D97"/>
    <mergeCell ref="E97:F97"/>
    <mergeCell ref="C98:D98"/>
    <mergeCell ref="E98:F98"/>
    <mergeCell ref="C194:D194"/>
    <mergeCell ref="E194:F194"/>
    <mergeCell ref="C195:D195"/>
    <mergeCell ref="E195:F195"/>
    <mergeCell ref="C162:D162"/>
    <mergeCell ref="E162:F162"/>
    <mergeCell ref="C163:D163"/>
    <mergeCell ref="E163:F163"/>
    <mergeCell ref="C258:D258"/>
    <mergeCell ref="E258:F258"/>
    <mergeCell ref="C226:D226"/>
    <mergeCell ref="E226:F226"/>
    <mergeCell ref="C227:D227"/>
    <mergeCell ref="E227:F227"/>
    <mergeCell ref="C318:D318"/>
    <mergeCell ref="E318:F318"/>
    <mergeCell ref="C348:D348"/>
    <mergeCell ref="E348:F348"/>
    <mergeCell ref="C347:D347"/>
    <mergeCell ref="E347:F347"/>
    <mergeCell ref="C319:D319"/>
    <mergeCell ref="E319:F319"/>
    <mergeCell ref="E315:F315"/>
    <mergeCell ref="C259:D259"/>
    <mergeCell ref="E259:F259"/>
    <mergeCell ref="C288:D288"/>
    <mergeCell ref="E288:F288"/>
    <mergeCell ref="C289:D289"/>
    <mergeCell ref="E289:F28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Cover</vt:lpstr>
      <vt:lpstr>Ownership and Rates</vt:lpstr>
      <vt:lpstr>GIR Rates</vt:lpstr>
      <vt:lpstr>Marginal Costs</vt:lpstr>
      <vt:lpstr>General and Financial</vt:lpstr>
      <vt:lpstr>Charger and Program Costs</vt:lpstr>
      <vt:lpstr>Gasoline and Emissions</vt:lpstr>
      <vt:lpstr>Sensitivity Analysis</vt:lpstr>
      <vt:lpstr>Vehicle Driving Info</vt:lpstr>
      <vt:lpstr>Program Adoption</vt:lpstr>
      <vt:lpstr>Reference Adoption</vt:lpstr>
      <vt:lpstr>Vehicle Info</vt:lpstr>
      <vt:lpstr>Vehicle Costs</vt:lpstr>
      <vt:lpstr>Charger Info</vt:lpstr>
      <vt:lpstr>ICF Sources &amp;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2017-02-10T01:02:37Z</dcterms:created>
  <dcterms:modified xsi:type="dcterms:W3CDTF">2017-03-31T18:52:59Z</dcterms:modified>
  <cp:contentStatus/>
</cp:coreProperties>
</file>